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11640" tabRatio="859" activeTab="0"/>
  </bookViews>
  <sheets>
    <sheet name="Startliste" sheetId="1" r:id="rId1"/>
  </sheets>
  <definedNames>
    <definedName name="_xlnm.Print_Area" localSheetId="0">'Startliste'!$A$1:$R$124</definedName>
    <definedName name="_xlnm.Print_Titles" localSheetId="0">'Startliste'!$1:$9</definedName>
  </definedNames>
  <calcPr fullCalcOnLoad="1"/>
</workbook>
</file>

<file path=xl/sharedStrings.xml><?xml version="1.0" encoding="utf-8"?>
<sst xmlns="http://schemas.openxmlformats.org/spreadsheetml/2006/main" count="986" uniqueCount="390">
  <si>
    <t>Verein</t>
  </si>
  <si>
    <t>Zeit</t>
  </si>
  <si>
    <t>2.Lauf</t>
  </si>
  <si>
    <t>Summe</t>
  </si>
  <si>
    <t>+</t>
  </si>
  <si>
    <t>=</t>
  </si>
  <si>
    <t>Pkt.</t>
  </si>
  <si>
    <t>Vorname</t>
  </si>
  <si>
    <t>Familienname</t>
  </si>
  <si>
    <t>Rang</t>
  </si>
  <si>
    <t>K1 Herren allgemein</t>
  </si>
  <si>
    <t>Zw.Erg.Pkt.1</t>
  </si>
  <si>
    <t>Zw.Erg.Pkt.2</t>
  </si>
  <si>
    <t>0</t>
  </si>
  <si>
    <t>Start-Nr.</t>
  </si>
  <si>
    <t>Endergebnis</t>
  </si>
  <si>
    <t>K1 weibl. Schüler</t>
  </si>
  <si>
    <t>K1 männl. Schüler</t>
  </si>
  <si>
    <t>K1 männl. Jugend</t>
  </si>
  <si>
    <t>Mannschaft Jugend</t>
  </si>
  <si>
    <t>Mannschaft Schüler</t>
  </si>
  <si>
    <t>Jahrg.</t>
  </si>
  <si>
    <t>K1 weibl. allgemein</t>
  </si>
  <si>
    <t>Nenngeld</t>
  </si>
  <si>
    <t>0:00</t>
  </si>
  <si>
    <t>UNION KANU KLUB WIEN</t>
  </si>
  <si>
    <t>PER ADRESSE: DIPL.ING. MICHAEL NEUDECKER</t>
  </si>
  <si>
    <t>1060 WIEN, BARNABITENGASSE 8</t>
  </si>
  <si>
    <t>2. Lauf zum European Junior &amp; Masters Cup 2008</t>
  </si>
  <si>
    <t>Wiener Landesmeisterschaft</t>
  </si>
  <si>
    <t>TEL 587 23 21, FAX DW 11, email: m-e.neudecker@aon.at</t>
  </si>
  <si>
    <t>Klementova</t>
  </si>
  <si>
    <t>Sylvie</t>
  </si>
  <si>
    <t>LOKO Zatec, CR</t>
  </si>
  <si>
    <t>Hron</t>
  </si>
  <si>
    <t>Jiři</t>
  </si>
  <si>
    <t>K1 Herren Masters</t>
  </si>
  <si>
    <t>Rakovník</t>
  </si>
  <si>
    <t>Nedvídek</t>
  </si>
  <si>
    <t>Frantisek</t>
  </si>
  <si>
    <t>Dvur Králové</t>
  </si>
  <si>
    <t>C2</t>
  </si>
  <si>
    <t>Sery/Holy</t>
  </si>
  <si>
    <t>Sramek/Minarik</t>
  </si>
  <si>
    <t>Jaroslav/Miroslav</t>
  </si>
  <si>
    <t>Hron/Nedvidek</t>
  </si>
  <si>
    <t>C1 Herren Masters</t>
  </si>
  <si>
    <t>Hák</t>
  </si>
  <si>
    <t>Michal</t>
  </si>
  <si>
    <t>Serý</t>
  </si>
  <si>
    <t>Srámek</t>
  </si>
  <si>
    <t>Jaroslav</t>
  </si>
  <si>
    <t>Michal/Jiři</t>
  </si>
  <si>
    <t>Jiři/Frantisek</t>
  </si>
  <si>
    <t>Mannschaft Herren</t>
  </si>
  <si>
    <t>Lutz</t>
  </si>
  <si>
    <t>Timon</t>
  </si>
  <si>
    <t>NRW</t>
  </si>
  <si>
    <t>Kulisch</t>
  </si>
  <si>
    <t>Domenik</t>
  </si>
  <si>
    <t>Faber</t>
  </si>
  <si>
    <t>Anna</t>
  </si>
  <si>
    <t>Schwemin</t>
  </si>
  <si>
    <t>Marie</t>
  </si>
  <si>
    <t>Horn</t>
  </si>
  <si>
    <t>Tobias</t>
  </si>
  <si>
    <t>Diederich</t>
  </si>
  <si>
    <t>Marc</t>
  </si>
  <si>
    <t>Schneider</t>
  </si>
  <si>
    <t>Matthias</t>
  </si>
  <si>
    <t>Eberle</t>
  </si>
  <si>
    <t>Jan-Hendrik</t>
  </si>
  <si>
    <t>Hengst</t>
  </si>
  <si>
    <t>Stefan</t>
  </si>
  <si>
    <t>Schmitz</t>
  </si>
  <si>
    <t>Martin</t>
  </si>
  <si>
    <t>Unterberg</t>
  </si>
  <si>
    <t>Jonas</t>
  </si>
  <si>
    <t>Mertens</t>
  </si>
  <si>
    <t>Moritz</t>
  </si>
  <si>
    <t>Becker</t>
  </si>
  <si>
    <t>Fabian</t>
  </si>
  <si>
    <t>Heinz-Fischer</t>
  </si>
  <si>
    <t>Inga</t>
  </si>
  <si>
    <t>Grewelding</t>
  </si>
  <si>
    <t>Nathalie</t>
  </si>
  <si>
    <t>NRW 1</t>
  </si>
  <si>
    <t>NRW 2</t>
  </si>
  <si>
    <t>Kuna</t>
  </si>
  <si>
    <t>Jan</t>
  </si>
  <si>
    <t>SK VS Ceské Budejovice</t>
  </si>
  <si>
    <t>Marek</t>
  </si>
  <si>
    <t>Svoboda</t>
  </si>
  <si>
    <t>Alois</t>
  </si>
  <si>
    <t>Kuna/Paraniak</t>
  </si>
  <si>
    <t>Alois/Jan</t>
  </si>
  <si>
    <t>60/51</t>
  </si>
  <si>
    <t>Kremslehner</t>
  </si>
  <si>
    <t>Christopher</t>
  </si>
  <si>
    <t>UKK Wien</t>
  </si>
  <si>
    <t>Konstantin</t>
  </si>
  <si>
    <t>Langer</t>
  </si>
  <si>
    <t>Andi</t>
  </si>
  <si>
    <t>Galuska</t>
  </si>
  <si>
    <t>Vlada</t>
  </si>
  <si>
    <t>Galasport</t>
  </si>
  <si>
    <t>Galuskova</t>
  </si>
  <si>
    <t>Karolina</t>
  </si>
  <si>
    <t>Märk</t>
  </si>
  <si>
    <t>Clara</t>
  </si>
  <si>
    <t>NF Höflein</t>
  </si>
  <si>
    <t>Vera</t>
  </si>
  <si>
    <t>Kuhnle</t>
  </si>
  <si>
    <t>Kilian</t>
  </si>
  <si>
    <t>Gregor</t>
  </si>
  <si>
    <t>Brodicky</t>
  </si>
  <si>
    <t>Stephan</t>
  </si>
  <si>
    <t>NF Höflein 1</t>
  </si>
  <si>
    <t>Töplitzer</t>
  </si>
  <si>
    <t>Manuel</t>
  </si>
  <si>
    <t>KC Glanegg</t>
  </si>
  <si>
    <t>Harder</t>
  </si>
  <si>
    <t>Lotteritsch</t>
  </si>
  <si>
    <t>Markus</t>
  </si>
  <si>
    <t>Leitner</t>
  </si>
  <si>
    <t>Mario</t>
  </si>
  <si>
    <t>Lisa</t>
  </si>
  <si>
    <t>Rebnegger</t>
  </si>
  <si>
    <t>Denise</t>
  </si>
  <si>
    <t>UKK Wien 1</t>
  </si>
  <si>
    <t>Glanegg 1</t>
  </si>
  <si>
    <t>Kremslehner Kremslehner Langer</t>
  </si>
  <si>
    <t>Glanegg 2</t>
  </si>
  <si>
    <t>Eberle/Schneider</t>
  </si>
  <si>
    <t>Andres</t>
  </si>
  <si>
    <t>Striepecke</t>
  </si>
  <si>
    <t>Kordula</t>
  </si>
  <si>
    <t>Kraus</t>
  </si>
  <si>
    <t>Patrik</t>
  </si>
  <si>
    <t>MFI BA SVK</t>
  </si>
  <si>
    <t>Juraj</t>
  </si>
  <si>
    <t>Benedikt</t>
  </si>
  <si>
    <t>Franz</t>
  </si>
  <si>
    <t>Wolfgang</t>
  </si>
  <si>
    <t>CZE</t>
  </si>
  <si>
    <t>C1 männl. Allg. Klasse</t>
  </si>
  <si>
    <t>Spiegl</t>
  </si>
  <si>
    <t>PSK Tulln</t>
  </si>
  <si>
    <t>Brezina</t>
  </si>
  <si>
    <t>Dominik</t>
  </si>
  <si>
    <t>Wolffhardt</t>
  </si>
  <si>
    <t>Maximilian</t>
  </si>
  <si>
    <t>Spitzer</t>
  </si>
  <si>
    <t>Alexander</t>
  </si>
  <si>
    <t>Hirschhofer</t>
  </si>
  <si>
    <t>Tulln 1</t>
  </si>
  <si>
    <t>Tulln 2</t>
  </si>
  <si>
    <t>Vili</t>
  </si>
  <si>
    <t>Terber/Kubes</t>
  </si>
  <si>
    <t>Richard/Vladimir</t>
  </si>
  <si>
    <t>58/61</t>
  </si>
  <si>
    <t>VS Tábor</t>
  </si>
  <si>
    <t>Keler</t>
  </si>
  <si>
    <t>Miloslav</t>
  </si>
  <si>
    <t>Micsinai</t>
  </si>
  <si>
    <t>Timea</t>
  </si>
  <si>
    <t>HUN - MKKSZ</t>
  </si>
  <si>
    <t>Kokeny</t>
  </si>
  <si>
    <t>Attila</t>
  </si>
  <si>
    <t>Kunszt</t>
  </si>
  <si>
    <t>Tamas</t>
  </si>
  <si>
    <t>Hajducik/Rencin</t>
  </si>
  <si>
    <t>Miroslav/Tomas</t>
  </si>
  <si>
    <t>62/61</t>
  </si>
  <si>
    <t>Rencin</t>
  </si>
  <si>
    <t>Tomas</t>
  </si>
  <si>
    <t>Heger</t>
  </si>
  <si>
    <t>Miroslav</t>
  </si>
  <si>
    <t>Peischl</t>
  </si>
  <si>
    <t>Clemens</t>
  </si>
  <si>
    <t>SV Forelle Teefix Steyr</t>
  </si>
  <si>
    <t>Simon</t>
  </si>
  <si>
    <t>Stanovský</t>
  </si>
  <si>
    <t>K1 Kinder</t>
  </si>
  <si>
    <t>Samuel</t>
  </si>
  <si>
    <t>Lacina</t>
  </si>
  <si>
    <t>Pavel</t>
  </si>
  <si>
    <t>C&amp;K Rozatov</t>
  </si>
  <si>
    <t>Startzeit 1.DG: 10 Uhr; 2. DG: 11:30 Uhr</t>
  </si>
  <si>
    <t>Startzeit 13:00 Uhr - nur 1 Durchgang</t>
  </si>
  <si>
    <t>Startzeit  1. DG: 14 Uhr; 2. DG 15:00 Uhr</t>
  </si>
  <si>
    <t>Startzeit: 15:30 Uhr - nur 1 Durchgang</t>
  </si>
  <si>
    <t>1. Lauf</t>
  </si>
  <si>
    <t>NRW 3</t>
  </si>
  <si>
    <t>NRW 4</t>
  </si>
  <si>
    <t>Szaloki</t>
  </si>
  <si>
    <t>Janos</t>
  </si>
  <si>
    <t>Mikulas</t>
  </si>
  <si>
    <t>Spiegl    Brezina Wolffhardt</t>
  </si>
  <si>
    <t>Leitner     Leitner Rebnegger</t>
  </si>
  <si>
    <t>Galuskova Stanovsky Klementova</t>
  </si>
  <si>
    <t>Ergebnisliste Kanuslalom</t>
  </si>
  <si>
    <t>DNS</t>
  </si>
  <si>
    <t>Fiala</t>
  </si>
  <si>
    <t>1:59,54</t>
  </si>
  <si>
    <t>2</t>
  </si>
  <si>
    <t>1:57,68</t>
  </si>
  <si>
    <t>1:54,76</t>
  </si>
  <si>
    <t>2:03,95</t>
  </si>
  <si>
    <t>2:33,34</t>
  </si>
  <si>
    <t>150</t>
  </si>
  <si>
    <t>54</t>
  </si>
  <si>
    <t>2:51,32</t>
  </si>
  <si>
    <t>2:11,00</t>
  </si>
  <si>
    <t>4</t>
  </si>
  <si>
    <t>104</t>
  </si>
  <si>
    <t>154</t>
  </si>
  <si>
    <t>2:03,36</t>
  </si>
  <si>
    <t>1:55,46</t>
  </si>
  <si>
    <t>1:48,51</t>
  </si>
  <si>
    <t>2:32,52</t>
  </si>
  <si>
    <t>1:46,76</t>
  </si>
  <si>
    <t>2:06,93</t>
  </si>
  <si>
    <t>2:06,89</t>
  </si>
  <si>
    <t>1:42,69</t>
  </si>
  <si>
    <t>52</t>
  </si>
  <si>
    <t>1:49,41</t>
  </si>
  <si>
    <t>1:58,02</t>
  </si>
  <si>
    <t>152</t>
  </si>
  <si>
    <t>2:10,22</t>
  </si>
  <si>
    <t>1:46,88</t>
  </si>
  <si>
    <t>1:39,58</t>
  </si>
  <si>
    <t>1:41,60</t>
  </si>
  <si>
    <t>1:35,57</t>
  </si>
  <si>
    <t>1:44,92</t>
  </si>
  <si>
    <t>2:50,12</t>
  </si>
  <si>
    <t>2:46,12</t>
  </si>
  <si>
    <t>6</t>
  </si>
  <si>
    <t>2:30,95</t>
  </si>
  <si>
    <t>2:17,40</t>
  </si>
  <si>
    <t>2:06,96</t>
  </si>
  <si>
    <t>2:04,53</t>
  </si>
  <si>
    <t>206</t>
  </si>
  <si>
    <t>2:03,30</t>
  </si>
  <si>
    <t>1:38,23</t>
  </si>
  <si>
    <t>1:43,07</t>
  </si>
  <si>
    <t>DNF</t>
  </si>
  <si>
    <t>1:28,37</t>
  </si>
  <si>
    <t>1:45,90</t>
  </si>
  <si>
    <t>2:35,79</t>
  </si>
  <si>
    <t>2:45,27</t>
  </si>
  <si>
    <t>252</t>
  </si>
  <si>
    <t>2:38,43</t>
  </si>
  <si>
    <t>1:54,61</t>
  </si>
  <si>
    <t>58</t>
  </si>
  <si>
    <t>2:41,57</t>
  </si>
  <si>
    <t>2:02,96</t>
  </si>
  <si>
    <t>1:30,10</t>
  </si>
  <si>
    <t>1:47,45</t>
  </si>
  <si>
    <t>1:43,86</t>
  </si>
  <si>
    <t>1:54,50</t>
  </si>
  <si>
    <t>1:41,74</t>
  </si>
  <si>
    <t>3:44,79</t>
  </si>
  <si>
    <t>0:01</t>
  </si>
  <si>
    <t>1:34,65</t>
  </si>
  <si>
    <t xml:space="preserve"> 5. Lauf zum Österreichischen Jugendcup</t>
  </si>
  <si>
    <t>2:01,17</t>
  </si>
  <si>
    <t>1:51,53</t>
  </si>
  <si>
    <t>2:04,22</t>
  </si>
  <si>
    <t>2:18,20</t>
  </si>
  <si>
    <t>2:09,03</t>
  </si>
  <si>
    <t>3:09,37</t>
  </si>
  <si>
    <t>2:00,47</t>
  </si>
  <si>
    <t>1:53,11</t>
  </si>
  <si>
    <t>1:48,18</t>
  </si>
  <si>
    <t>3:08,72</t>
  </si>
  <si>
    <t>1:47,24</t>
  </si>
  <si>
    <t>2:20,72</t>
  </si>
  <si>
    <t>1:49,30</t>
  </si>
  <si>
    <t>2:23,35</t>
  </si>
  <si>
    <t>1:46,89</t>
  </si>
  <si>
    <t>1:52,45</t>
  </si>
  <si>
    <t>1:53,05</t>
  </si>
  <si>
    <t>1:56,33</t>
  </si>
  <si>
    <t>1:43,50</t>
  </si>
  <si>
    <t>1:47,32</t>
  </si>
  <si>
    <t>1:47,44</t>
  </si>
  <si>
    <t>1:36,34</t>
  </si>
  <si>
    <t>1:44,42</t>
  </si>
  <si>
    <t>2:30,46</t>
  </si>
  <si>
    <t>2:35,94</t>
  </si>
  <si>
    <t>56</t>
  </si>
  <si>
    <t>2:59,65</t>
  </si>
  <si>
    <t>8</t>
  </si>
  <si>
    <t>2:26,17</t>
  </si>
  <si>
    <t>2:19,15</t>
  </si>
  <si>
    <t>50</t>
  </si>
  <si>
    <t>1:37,08</t>
  </si>
  <si>
    <t>1:53,57</t>
  </si>
  <si>
    <t>2:26,05</t>
  </si>
  <si>
    <t>1:39,40</t>
  </si>
  <si>
    <t>1:31,51</t>
  </si>
  <si>
    <t>158</t>
  </si>
  <si>
    <t>3:15,06</t>
  </si>
  <si>
    <t>1:57,17</t>
  </si>
  <si>
    <t>2:00,19</t>
  </si>
  <si>
    <t>1:31,29</t>
  </si>
  <si>
    <t>1:49,20</t>
  </si>
  <si>
    <t>1:42,72</t>
  </si>
  <si>
    <t>1:50,94</t>
  </si>
  <si>
    <t>3:16,97</t>
  </si>
  <si>
    <t>1:40,61</t>
  </si>
  <si>
    <t>1:29,66</t>
  </si>
  <si>
    <t>CZE Galasport</t>
  </si>
  <si>
    <t>91</t>
  </si>
  <si>
    <t>96</t>
  </si>
  <si>
    <t>103</t>
  </si>
  <si>
    <t>1:54,79</t>
  </si>
  <si>
    <t>60</t>
  </si>
  <si>
    <t>2:20,86</t>
  </si>
  <si>
    <t>2:39,03</t>
  </si>
  <si>
    <t>1:49,57</t>
  </si>
  <si>
    <t>1:47,95</t>
  </si>
  <si>
    <t>2:45,88</t>
  </si>
  <si>
    <t>2:04,29</t>
  </si>
  <si>
    <t>2:03,52</t>
  </si>
  <si>
    <t>2:30,02</t>
  </si>
  <si>
    <t>2:57,91</t>
  </si>
  <si>
    <t>10</t>
  </si>
  <si>
    <t>2:02,27</t>
  </si>
  <si>
    <t>2:00,72</t>
  </si>
  <si>
    <t>2:01,40</t>
  </si>
  <si>
    <t>1:38,97</t>
  </si>
  <si>
    <t>2:23,24</t>
  </si>
  <si>
    <t>2:18,17</t>
  </si>
  <si>
    <t>2:27,29</t>
  </si>
  <si>
    <t>2:25,73</t>
  </si>
  <si>
    <t>7:45,50</t>
  </si>
  <si>
    <t>300</t>
  </si>
  <si>
    <t>2:14,21</t>
  </si>
  <si>
    <t>2:05,18</t>
  </si>
  <si>
    <t>2:09,29</t>
  </si>
  <si>
    <t>1:59,62</t>
  </si>
  <si>
    <t>2:15,75</t>
  </si>
  <si>
    <t>2:27,06</t>
  </si>
  <si>
    <t>2:18,37</t>
  </si>
  <si>
    <t>108</t>
  </si>
  <si>
    <t>1:52,82</t>
  </si>
  <si>
    <t>2:29,01</t>
  </si>
  <si>
    <t>2:17,24</t>
  </si>
  <si>
    <t>1:55,76</t>
  </si>
  <si>
    <t>2:11,39</t>
  </si>
  <si>
    <t>1:50,59</t>
  </si>
  <si>
    <t>1:38,14</t>
  </si>
  <si>
    <t>2:05,70</t>
  </si>
  <si>
    <t>2:04,36</t>
  </si>
  <si>
    <t>2:21,61</t>
  </si>
  <si>
    <t>2:20,20</t>
  </si>
  <si>
    <t>2:09,60</t>
  </si>
  <si>
    <t>2:00,71</t>
  </si>
  <si>
    <t>1:40,62</t>
  </si>
  <si>
    <t>2:21,86</t>
  </si>
  <si>
    <t>2:26,81</t>
  </si>
  <si>
    <t>2:37,06</t>
  </si>
  <si>
    <t>352</t>
  </si>
  <si>
    <t>2:25,75</t>
  </si>
  <si>
    <t>2:16,67</t>
  </si>
  <si>
    <t>2:09,61</t>
  </si>
  <si>
    <t>2:03,90</t>
  </si>
  <si>
    <t>2:25,62</t>
  </si>
  <si>
    <t>2:12,37</t>
  </si>
  <si>
    <t>1:50,22</t>
  </si>
  <si>
    <t>2:23,43</t>
  </si>
  <si>
    <t>2:08,70</t>
  </si>
  <si>
    <t>1:58,26</t>
  </si>
  <si>
    <t>1:54,13</t>
  </si>
  <si>
    <t>1:56,46</t>
  </si>
  <si>
    <t>1:40,58</t>
  </si>
  <si>
    <t>2:44,54</t>
  </si>
  <si>
    <t>Faber
Horn
Kulisch</t>
  </si>
  <si>
    <t>3:12,37</t>
  </si>
  <si>
    <t>Märk
Märk
Kuhnle</t>
  </si>
  <si>
    <t>Schwemin
Schneider
Diederich</t>
  </si>
  <si>
    <t>2:17,02</t>
  </si>
  <si>
    <t>Lutz
Hengst
Eberle</t>
  </si>
  <si>
    <t>2:41,01</t>
  </si>
  <si>
    <t>Grewelding
Mertens
Heinz-Fischer</t>
  </si>
  <si>
    <t>Töplitzer
Harder
Lotteritsch</t>
  </si>
  <si>
    <t>Brezina
Spitzer
Hirschhofer</t>
  </si>
  <si>
    <t>2:27,45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</si>
</sst>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;&quot;-&quot;#,##0"/>
    <numFmt numFmtId="187" formatCode="#,##0;[Red]&quot;-&quot;#,##0"/>
    <numFmt numFmtId="188" formatCode="#,##0.00;&quot;-&quot;#,##0.00"/>
    <numFmt numFmtId="189" formatCode="#,##0.00;[Red]&quot;-&quot;#,##0.00"/>
    <numFmt numFmtId="190" formatCode="0.0"/>
    <numFmt numFmtId="191" formatCode="0.0%"/>
    <numFmt numFmtId="192" formatCode="#,##0.0;[Red]&quot;-&quot;#,##0.0"/>
    <numFmt numFmtId="193" formatCode="yyyy/mm/dd"/>
    <numFmt numFmtId="194" formatCode="yyyy/mm/dd\ hh:mm"/>
    <numFmt numFmtId="195" formatCode="mm:ss.00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&quot;€&quot;\ #,##0.00"/>
    <numFmt numFmtId="201" formatCode="dd/mmm/yyyy"/>
    <numFmt numFmtId="202" formatCode="dd/\ mmmm\ yyyy"/>
    <numFmt numFmtId="203" formatCode="hh:mm:ss.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Univers (W1)"/>
      <family val="0"/>
    </font>
    <font>
      <sz val="10"/>
      <name val="Univers (W1)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95" fontId="6" fillId="2" borderId="1" xfId="0" applyNumberFormat="1" applyFont="1" applyFill="1" applyBorder="1" applyAlignment="1">
      <alignment horizontal="center" vertical="center"/>
    </xf>
    <xf numFmtId="195" fontId="5" fillId="0" borderId="2" xfId="0" applyNumberFormat="1" applyFont="1" applyBorder="1" applyAlignment="1">
      <alignment horizontal="center" vertical="center"/>
    </xf>
    <xf numFmtId="195" fontId="6" fillId="2" borderId="2" xfId="0" applyNumberFormat="1" applyFont="1" applyFill="1" applyBorder="1" applyAlignment="1">
      <alignment horizontal="center" vertical="center"/>
    </xf>
    <xf numFmtId="195" fontId="5" fillId="0" borderId="3" xfId="0" applyNumberFormat="1" applyFont="1" applyBorder="1" applyAlignment="1" quotePrefix="1">
      <alignment horizontal="center" vertical="center"/>
    </xf>
    <xf numFmtId="195" fontId="5" fillId="2" borderId="3" xfId="0" applyNumberFormat="1" applyFont="1" applyFill="1" applyBorder="1" applyAlignment="1" quotePrefix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9" fillId="0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9" fillId="0" borderId="4" xfId="20" applyFont="1" applyBorder="1" applyAlignment="1">
      <alignment horizontal="left" vertical="center"/>
      <protection/>
    </xf>
    <xf numFmtId="0" fontId="9" fillId="0" borderId="4" xfId="0" applyFont="1" applyBorder="1" applyAlignment="1">
      <alignment horizontal="left" vertical="center"/>
    </xf>
    <xf numFmtId="0" fontId="9" fillId="0" borderId="4" xfId="20" applyFont="1" applyFill="1" applyBorder="1" applyAlignment="1">
      <alignment horizontal="left" vertical="center"/>
      <protection/>
    </xf>
    <xf numFmtId="0" fontId="9" fillId="0" borderId="4" xfId="20" applyFont="1" applyBorder="1" applyAlignment="1">
      <alignment horizontal="left" vertical="center" wrapText="1"/>
      <protection/>
    </xf>
    <xf numFmtId="0" fontId="4" fillId="2" borderId="4" xfId="0" applyFont="1" applyFill="1" applyBorder="1" applyAlignment="1">
      <alignment horizontal="center" vertical="center"/>
    </xf>
    <xf numFmtId="0" fontId="5" fillId="0" borderId="6" xfId="20" applyFont="1" applyFill="1" applyBorder="1" applyAlignment="1">
      <alignment vertical="center"/>
      <protection/>
    </xf>
    <xf numFmtId="0" fontId="6" fillId="2" borderId="7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20" applyFont="1" applyFill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9" fillId="0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9" fillId="0" borderId="9" xfId="20" applyFont="1" applyFill="1" applyBorder="1" applyAlignment="1">
      <alignment horizontal="left" vertical="center"/>
      <protection/>
    </xf>
    <xf numFmtId="0" fontId="9" fillId="0" borderId="9" xfId="0" applyFont="1" applyBorder="1" applyAlignment="1">
      <alignment horizontal="left" vertical="center"/>
    </xf>
    <xf numFmtId="0" fontId="9" fillId="0" borderId="9" xfId="20" applyFont="1" applyBorder="1" applyAlignment="1">
      <alignment horizontal="left" vertical="center"/>
      <protection/>
    </xf>
    <xf numFmtId="0" fontId="9" fillId="0" borderId="9" xfId="0" applyFont="1" applyBorder="1" applyAlignment="1">
      <alignment horizontal="left" vertical="center" wrapText="1"/>
    </xf>
    <xf numFmtId="200" fontId="6" fillId="2" borderId="10" xfId="0" applyNumberFormat="1" applyFont="1" applyFill="1" applyBorder="1" applyAlignment="1">
      <alignment horizontal="center" vertical="center"/>
    </xf>
    <xf numFmtId="20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95" fontId="4" fillId="0" borderId="0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00" fontId="5" fillId="0" borderId="12" xfId="20" applyNumberFormat="1" applyFont="1" applyFill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200" fontId="6" fillId="2" borderId="1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195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5" fontId="5" fillId="0" borderId="0" xfId="0" applyNumberFormat="1" applyFont="1" applyBorder="1" applyAlignment="1">
      <alignment horizontal="center" vertical="center"/>
    </xf>
    <xf numFmtId="195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02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03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7" xfId="20" applyFont="1" applyFill="1" applyBorder="1" applyAlignment="1">
      <alignment horizontal="left" vertical="center"/>
      <protection/>
    </xf>
    <xf numFmtId="200" fontId="9" fillId="0" borderId="1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200" fontId="4" fillId="2" borderId="10" xfId="0" applyNumberFormat="1" applyFont="1" applyFill="1" applyBorder="1" applyAlignment="1">
      <alignment horizontal="center" vertical="center"/>
    </xf>
    <xf numFmtId="200" fontId="9" fillId="0" borderId="10" xfId="20" applyNumberFormat="1" applyFont="1" applyFill="1" applyBorder="1" applyAlignment="1">
      <alignment horizontal="center" vertical="center"/>
      <protection/>
    </xf>
    <xf numFmtId="0" fontId="9" fillId="0" borderId="7" xfId="20" applyFont="1" applyBorder="1" applyAlignment="1">
      <alignment horizontal="left" vertical="center"/>
      <protection/>
    </xf>
    <xf numFmtId="200" fontId="9" fillId="0" borderId="10" xfId="20" applyNumberFormat="1" applyFont="1" applyBorder="1" applyAlignment="1">
      <alignment horizontal="center" vertical="center"/>
      <protection/>
    </xf>
    <xf numFmtId="0" fontId="4" fillId="2" borderId="6" xfId="0" applyFont="1" applyFill="1" applyBorder="1" applyAlignment="1">
      <alignment horizontal="left" vertical="center"/>
    </xf>
    <xf numFmtId="200" fontId="4" fillId="2" borderId="19" xfId="0" applyNumberFormat="1" applyFont="1" applyFill="1" applyBorder="1" applyAlignment="1">
      <alignment horizontal="center" vertical="center"/>
    </xf>
    <xf numFmtId="0" fontId="9" fillId="0" borderId="7" xfId="20" applyFont="1" applyFill="1" applyBorder="1" applyAlignment="1">
      <alignment horizontal="left" vertical="center" wrapText="1"/>
      <protection/>
    </xf>
    <xf numFmtId="200" fontId="9" fillId="0" borderId="10" xfId="20" applyNumberFormat="1" applyFont="1" applyFill="1" applyBorder="1" applyAlignment="1">
      <alignment horizontal="center" vertical="center" wrapText="1"/>
      <protection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200" fontId="9" fillId="0" borderId="20" xfId="20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200" fontId="6" fillId="0" borderId="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95" fontId="6" fillId="0" borderId="0" xfId="0" applyNumberFormat="1" applyFont="1" applyBorder="1" applyAlignment="1">
      <alignment horizontal="center" vertical="center"/>
    </xf>
    <xf numFmtId="195" fontId="6" fillId="2" borderId="22" xfId="0" applyNumberFormat="1" applyFont="1" applyFill="1" applyBorder="1" applyAlignment="1">
      <alignment horizontal="center" vertical="center"/>
    </xf>
    <xf numFmtId="195" fontId="5" fillId="0" borderId="23" xfId="0" applyNumberFormat="1" applyFont="1" applyBorder="1" applyAlignment="1">
      <alignment horizontal="center" vertical="center"/>
    </xf>
    <xf numFmtId="195" fontId="5" fillId="2" borderId="9" xfId="0" applyNumberFormat="1" applyFont="1" applyFill="1" applyBorder="1" applyAlignment="1" quotePrefix="1">
      <alignment horizontal="center" vertical="center"/>
    </xf>
    <xf numFmtId="195" fontId="5" fillId="0" borderId="9" xfId="0" applyNumberFormat="1" applyFont="1" applyBorder="1" applyAlignment="1" quotePrefix="1">
      <alignment horizontal="center" vertical="center"/>
    </xf>
    <xf numFmtId="195" fontId="5" fillId="2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95" fontId="6" fillId="0" borderId="25" xfId="0" applyNumberFormat="1" applyFont="1" applyBorder="1" applyAlignment="1">
      <alignment horizontal="center" vertical="center"/>
    </xf>
    <xf numFmtId="195" fontId="6" fillId="2" borderId="26" xfId="0" applyNumberFormat="1" applyFont="1" applyFill="1" applyBorder="1" applyAlignment="1">
      <alignment horizontal="center" vertical="center"/>
    </xf>
    <xf numFmtId="195" fontId="10" fillId="0" borderId="27" xfId="0" applyNumberFormat="1" applyFont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9" fillId="2" borderId="29" xfId="0" applyNumberFormat="1" applyFont="1" applyFill="1" applyBorder="1" applyAlignment="1">
      <alignment horizontal="center" vertical="center"/>
    </xf>
    <xf numFmtId="195" fontId="4" fillId="2" borderId="30" xfId="0" applyNumberFormat="1" applyFont="1" applyFill="1" applyBorder="1" applyAlignment="1">
      <alignment horizontal="center" vertical="center"/>
    </xf>
    <xf numFmtId="195" fontId="4" fillId="2" borderId="29" xfId="0" applyNumberFormat="1" applyFont="1" applyFill="1" applyBorder="1" applyAlignment="1">
      <alignment horizontal="center" vertical="center"/>
    </xf>
    <xf numFmtId="195" fontId="4" fillId="2" borderId="31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195" fontId="4" fillId="2" borderId="33" xfId="0" applyNumberFormat="1" applyFont="1" applyFill="1" applyBorder="1" applyAlignment="1">
      <alignment horizontal="center" vertical="center"/>
    </xf>
    <xf numFmtId="195" fontId="4" fillId="2" borderId="10" xfId="0" applyNumberFormat="1" applyFont="1" applyFill="1" applyBorder="1" applyAlignment="1">
      <alignment horizontal="center" vertical="center"/>
    </xf>
    <xf numFmtId="195" fontId="10" fillId="2" borderId="34" xfId="0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195" fontId="4" fillId="2" borderId="34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195" fontId="4" fillId="0" borderId="37" xfId="0" applyNumberFormat="1" applyFont="1" applyBorder="1" applyAlignment="1">
      <alignment horizontal="center" vertical="center"/>
    </xf>
    <xf numFmtId="195" fontId="4" fillId="0" borderId="36" xfId="0" applyNumberFormat="1" applyFont="1" applyBorder="1" applyAlignment="1">
      <alignment horizontal="center" vertical="center"/>
    </xf>
    <xf numFmtId="195" fontId="4" fillId="0" borderId="38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95" fontId="4" fillId="0" borderId="33" xfId="0" applyNumberFormat="1" applyFont="1" applyBorder="1" applyAlignment="1">
      <alignment horizontal="center" vertical="center"/>
    </xf>
    <xf numFmtId="195" fontId="4" fillId="0" borderId="10" xfId="0" applyNumberFormat="1" applyFont="1" applyBorder="1" applyAlignment="1">
      <alignment horizontal="center" vertical="center"/>
    </xf>
    <xf numFmtId="195" fontId="4" fillId="0" borderId="34" xfId="0" applyNumberFormat="1" applyFont="1" applyBorder="1" applyAlignment="1">
      <alignment horizontal="center" vertical="center"/>
    </xf>
    <xf numFmtId="200" fontId="4" fillId="2" borderId="29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20" applyFont="1" applyFill="1" applyBorder="1" applyAlignment="1">
      <alignment horizontal="left" vertical="center"/>
      <protection/>
    </xf>
    <xf numFmtId="200" fontId="9" fillId="0" borderId="36" xfId="20" applyNumberFormat="1" applyFont="1" applyFill="1" applyBorder="1" applyAlignment="1">
      <alignment horizontal="center" vertical="center"/>
      <protection/>
    </xf>
    <xf numFmtId="49" fontId="9" fillId="0" borderId="42" xfId="0" applyNumberFormat="1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4" xfId="20" applyFont="1" applyFill="1" applyBorder="1" applyAlignment="1">
      <alignment horizontal="left" vertical="center" wrapText="1"/>
      <protection/>
    </xf>
    <xf numFmtId="200" fontId="9" fillId="0" borderId="0" xfId="20" applyNumberFormat="1" applyFont="1" applyFill="1" applyBorder="1" applyAlignment="1">
      <alignment horizontal="center" vertical="center" wrapText="1"/>
      <protection/>
    </xf>
    <xf numFmtId="49" fontId="9" fillId="0" borderId="4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95" fontId="4" fillId="0" borderId="46" xfId="0" applyNumberFormat="1" applyFont="1" applyBorder="1" applyAlignment="1">
      <alignment horizontal="center" vertical="center"/>
    </xf>
    <xf numFmtId="195" fontId="4" fillId="0" borderId="47" xfId="0" applyNumberFormat="1" applyFont="1" applyBorder="1" applyAlignment="1">
      <alignment horizontal="center" vertical="center"/>
    </xf>
    <xf numFmtId="195" fontId="5" fillId="0" borderId="2" xfId="0" applyNumberFormat="1" applyFont="1" applyBorder="1" applyAlignment="1" quotePrefix="1">
      <alignment horizontal="center" vertical="center"/>
    </xf>
    <xf numFmtId="195" fontId="5" fillId="0" borderId="23" xfId="0" applyNumberFormat="1" applyFont="1" applyBorder="1" applyAlignment="1" quotePrefix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50" xfId="20" applyFont="1" applyFill="1" applyBorder="1" applyAlignment="1">
      <alignment horizontal="left" vertical="center" wrapText="1"/>
      <protection/>
    </xf>
    <xf numFmtId="200" fontId="9" fillId="0" borderId="19" xfId="20" applyNumberFormat="1" applyFont="1" applyFill="1" applyBorder="1" applyAlignment="1">
      <alignment horizontal="center" vertical="center" wrapText="1"/>
      <protection/>
    </xf>
    <xf numFmtId="49" fontId="6" fillId="2" borderId="51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PORTLER_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28575</xdr:rowOff>
    </xdr:from>
    <xdr:to>
      <xdr:col>11</xdr:col>
      <xdr:colOff>104775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8575"/>
          <a:ext cx="2533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285750</xdr:rowOff>
    </xdr:from>
    <xdr:to>
      <xdr:col>3</xdr:col>
      <xdr:colOff>238125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85750"/>
          <a:ext cx="2200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104775</xdr:colOff>
      <xdr:row>0</xdr:row>
      <xdr:rowOff>304800</xdr:rowOff>
    </xdr:from>
    <xdr:to>
      <xdr:col>17</xdr:col>
      <xdr:colOff>542925</xdr:colOff>
      <xdr:row>5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01150" y="304800"/>
          <a:ext cx="1152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5">
    <tabColor indexed="11"/>
    <pageSetUpPr fitToPage="1"/>
  </sheetPr>
  <dimension ref="A1:T139"/>
  <sheetViews>
    <sheetView tabSelected="1" zoomScale="75" zoomScaleNormal="75" zoomScaleSheetLayoutView="100" workbookViewId="0" topLeftCell="A15">
      <selection activeCell="F128" sqref="F128"/>
    </sheetView>
  </sheetViews>
  <sheetFormatPr defaultColWidth="11.421875" defaultRowHeight="19.5" customHeight="1" outlineLevelRow="1" outlineLevelCol="1"/>
  <cols>
    <col min="1" max="1" width="7.8515625" style="51" customWidth="1"/>
    <col min="2" max="2" width="8.140625" style="51" customWidth="1"/>
    <col min="3" max="3" width="17.28125" style="52" bestFit="1" customWidth="1"/>
    <col min="4" max="4" width="17.28125" style="53" customWidth="1"/>
    <col min="5" max="5" width="7.57421875" style="53" customWidth="1"/>
    <col min="6" max="6" width="26.8515625" style="54" customWidth="1"/>
    <col min="7" max="7" width="10.8515625" style="31" hidden="1" customWidth="1" outlineLevel="1"/>
    <col min="8" max="8" width="9.7109375" style="32" customWidth="1" collapsed="1"/>
    <col min="9" max="9" width="2.7109375" style="32" customWidth="1"/>
    <col min="10" max="10" width="5.7109375" style="32" customWidth="1"/>
    <col min="11" max="11" width="2.7109375" style="32" customWidth="1"/>
    <col min="12" max="12" width="10.7109375" style="33" customWidth="1"/>
    <col min="13" max="13" width="8.7109375" style="32" customWidth="1"/>
    <col min="14" max="14" width="2.7109375" style="32" customWidth="1"/>
    <col min="15" max="15" width="5.7109375" style="32" customWidth="1"/>
    <col min="16" max="16" width="2.7109375" style="32" customWidth="1"/>
    <col min="17" max="17" width="10.7109375" style="33" customWidth="1"/>
    <col min="18" max="18" width="15.7109375" style="50" customWidth="1"/>
    <col min="19" max="20" width="14.28125" style="55" bestFit="1" customWidth="1"/>
    <col min="21" max="16384" width="11.421875" style="53" customWidth="1"/>
  </cols>
  <sheetData>
    <row r="1" spans="2:9" s="60" customFormat="1" ht="60.75" customHeight="1">
      <c r="B1" s="61"/>
      <c r="I1" s="62"/>
    </row>
    <row r="2" spans="2:9" s="60" customFormat="1" ht="14.25">
      <c r="B2" s="61"/>
      <c r="H2" s="63" t="s">
        <v>25</v>
      </c>
      <c r="I2" s="62"/>
    </row>
    <row r="3" spans="2:9" s="60" customFormat="1" ht="12.75">
      <c r="B3" s="61"/>
      <c r="H3" s="64" t="s">
        <v>26</v>
      </c>
      <c r="I3" s="62"/>
    </row>
    <row r="4" spans="2:9" s="60" customFormat="1" ht="12.75">
      <c r="B4" s="61"/>
      <c r="H4" s="64" t="s">
        <v>27</v>
      </c>
      <c r="I4" s="62"/>
    </row>
    <row r="5" spans="2:9" s="60" customFormat="1" ht="12.75">
      <c r="B5" s="61"/>
      <c r="H5" s="64" t="s">
        <v>30</v>
      </c>
      <c r="I5" s="62"/>
    </row>
    <row r="6" spans="2:9" s="60" customFormat="1" ht="26.25" customHeight="1">
      <c r="B6" s="61"/>
      <c r="H6" s="65" t="s">
        <v>28</v>
      </c>
      <c r="I6" s="62"/>
    </row>
    <row r="7" spans="2:9" s="60" customFormat="1" ht="21.75" customHeight="1">
      <c r="B7" s="61"/>
      <c r="H7" s="63" t="s">
        <v>29</v>
      </c>
      <c r="I7" s="62"/>
    </row>
    <row r="8" spans="1:20" s="57" customFormat="1" ht="31.5" customHeight="1" thickBot="1">
      <c r="A8" s="87" t="s">
        <v>201</v>
      </c>
      <c r="B8" s="51"/>
      <c r="C8" s="52"/>
      <c r="D8" s="59">
        <v>39634</v>
      </c>
      <c r="E8" s="58"/>
      <c r="F8" s="86"/>
      <c r="G8" s="31"/>
      <c r="H8" s="66" t="s">
        <v>265</v>
      </c>
      <c r="I8" s="32"/>
      <c r="J8" s="32"/>
      <c r="K8" s="32"/>
      <c r="L8" s="33"/>
      <c r="M8" s="32"/>
      <c r="N8" s="32"/>
      <c r="O8" s="32"/>
      <c r="P8" s="32"/>
      <c r="Q8" s="33"/>
      <c r="R8" s="50"/>
      <c r="S8" s="55"/>
      <c r="T8" s="56"/>
    </row>
    <row r="9" spans="1:20" s="94" customFormat="1" ht="22.5" customHeight="1" thickBot="1">
      <c r="A9" s="40" t="s">
        <v>9</v>
      </c>
      <c r="B9" s="41" t="s">
        <v>14</v>
      </c>
      <c r="C9" s="42" t="s">
        <v>8</v>
      </c>
      <c r="D9" s="42" t="s">
        <v>7</v>
      </c>
      <c r="E9" s="43" t="s">
        <v>21</v>
      </c>
      <c r="F9" s="44" t="s">
        <v>0</v>
      </c>
      <c r="G9" s="45" t="s">
        <v>23</v>
      </c>
      <c r="H9" s="152" t="s">
        <v>192</v>
      </c>
      <c r="I9" s="153"/>
      <c r="J9" s="153"/>
      <c r="K9" s="153"/>
      <c r="L9" s="154"/>
      <c r="M9" s="152" t="s">
        <v>2</v>
      </c>
      <c r="N9" s="153"/>
      <c r="O9" s="153"/>
      <c r="P9" s="153"/>
      <c r="Q9" s="154"/>
      <c r="R9" s="99" t="s">
        <v>15</v>
      </c>
      <c r="S9" s="1" t="s">
        <v>11</v>
      </c>
      <c r="T9" s="89" t="s">
        <v>12</v>
      </c>
    </row>
    <row r="10" spans="1:20" s="95" customFormat="1" ht="18">
      <c r="A10" s="35"/>
      <c r="B10" s="7"/>
      <c r="C10" s="8"/>
      <c r="D10" s="9"/>
      <c r="E10" s="23"/>
      <c r="F10" s="17"/>
      <c r="G10" s="36"/>
      <c r="H10" s="96" t="s">
        <v>1</v>
      </c>
      <c r="I10" s="97"/>
      <c r="J10" s="97" t="s">
        <v>6</v>
      </c>
      <c r="K10" s="97"/>
      <c r="L10" s="98" t="s">
        <v>3</v>
      </c>
      <c r="M10" s="32" t="s">
        <v>1</v>
      </c>
      <c r="N10" s="32"/>
      <c r="O10" s="32" t="s">
        <v>6</v>
      </c>
      <c r="P10" s="32"/>
      <c r="Q10" s="88" t="s">
        <v>3</v>
      </c>
      <c r="R10" s="100" t="s">
        <v>3</v>
      </c>
      <c r="S10" s="2"/>
      <c r="T10" s="90"/>
    </row>
    <row r="11" spans="1:20" s="58" customFormat="1" ht="22.5" customHeight="1" outlineLevel="1">
      <c r="A11" s="37" t="s">
        <v>145</v>
      </c>
      <c r="B11" s="16"/>
      <c r="C11" s="11"/>
      <c r="D11" s="11" t="s">
        <v>188</v>
      </c>
      <c r="E11" s="25"/>
      <c r="F11" s="18"/>
      <c r="G11" s="30"/>
      <c r="H11" s="106"/>
      <c r="I11" s="107"/>
      <c r="J11" s="107"/>
      <c r="K11" s="107"/>
      <c r="L11" s="108"/>
      <c r="M11" s="107"/>
      <c r="N11" s="107"/>
      <c r="O11" s="107"/>
      <c r="P11" s="107"/>
      <c r="Q11" s="109"/>
      <c r="R11" s="110"/>
      <c r="S11" s="5"/>
      <c r="T11" s="91"/>
    </row>
    <row r="12" spans="1:20" s="58" customFormat="1" ht="22.5" customHeight="1" outlineLevel="1">
      <c r="A12" s="38">
        <v>1</v>
      </c>
      <c r="B12" s="22">
        <v>4</v>
      </c>
      <c r="C12" s="13" t="s">
        <v>115</v>
      </c>
      <c r="D12" s="13" t="s">
        <v>181</v>
      </c>
      <c r="E12" s="27">
        <v>1985</v>
      </c>
      <c r="F12" s="68" t="s">
        <v>110</v>
      </c>
      <c r="G12" s="69">
        <v>6</v>
      </c>
      <c r="H12" s="121" t="s">
        <v>207</v>
      </c>
      <c r="I12" s="122" t="s">
        <v>4</v>
      </c>
      <c r="J12" s="122" t="s">
        <v>13</v>
      </c>
      <c r="K12" s="122" t="s">
        <v>5</v>
      </c>
      <c r="L12" s="123">
        <f>TIMEVALUE(H12)+S12</f>
        <v>0.0013282407407407407</v>
      </c>
      <c r="M12" s="122" t="s">
        <v>267</v>
      </c>
      <c r="N12" s="122" t="s">
        <v>4</v>
      </c>
      <c r="O12" s="122" t="s">
        <v>13</v>
      </c>
      <c r="P12" s="122" t="s">
        <v>5</v>
      </c>
      <c r="Q12" s="124">
        <f>TIMEVALUE(M12)+T12</f>
        <v>0.0012908564814814816</v>
      </c>
      <c r="R12" s="125">
        <f>TIMEVALUE(H12)+TIMEVALUE(M12)+S12+T12</f>
        <v>0.0026190972222222223</v>
      </c>
      <c r="S12" s="4">
        <f>TIME(0,0,J12)</f>
        <v>0</v>
      </c>
      <c r="T12" s="92">
        <f>TIME(0,0,O12)</f>
        <v>0</v>
      </c>
    </row>
    <row r="13" spans="1:20" s="95" customFormat="1" ht="22.5" customHeight="1" outlineLevel="1">
      <c r="A13" s="38">
        <v>2</v>
      </c>
      <c r="B13" s="22">
        <v>1</v>
      </c>
      <c r="C13" s="13" t="s">
        <v>76</v>
      </c>
      <c r="D13" s="13" t="s">
        <v>77</v>
      </c>
      <c r="E13" s="27">
        <v>1993</v>
      </c>
      <c r="F13" s="68" t="s">
        <v>57</v>
      </c>
      <c r="G13" s="69">
        <v>6</v>
      </c>
      <c r="H13" s="121" t="s">
        <v>204</v>
      </c>
      <c r="I13" s="122" t="s">
        <v>4</v>
      </c>
      <c r="J13" s="122" t="s">
        <v>205</v>
      </c>
      <c r="K13" s="122" t="s">
        <v>5</v>
      </c>
      <c r="L13" s="123">
        <f>TIMEVALUE(H13)+S13</f>
        <v>0.0014067129629629631</v>
      </c>
      <c r="M13" s="122" t="s">
        <v>266</v>
      </c>
      <c r="N13" s="122" t="s">
        <v>4</v>
      </c>
      <c r="O13" s="122" t="s">
        <v>205</v>
      </c>
      <c r="P13" s="122" t="s">
        <v>5</v>
      </c>
      <c r="Q13" s="124">
        <f>TIMEVALUE(M13)+T13</f>
        <v>0.0014255787037037036</v>
      </c>
      <c r="R13" s="125">
        <f>TIMEVALUE(H13)+TIMEVALUE(M13)+S13+T13</f>
        <v>0.002832291666666666</v>
      </c>
      <c r="S13" s="4">
        <f>TIME(0,0,J13)</f>
        <v>2.3148148148148147E-05</v>
      </c>
      <c r="T13" s="92">
        <f>TIME(0,0,O13)</f>
        <v>2.3148148148148147E-05</v>
      </c>
    </row>
    <row r="14" spans="1:20" s="58" customFormat="1" ht="22.5" customHeight="1" outlineLevel="1">
      <c r="A14" s="38">
        <v>3</v>
      </c>
      <c r="B14" s="22">
        <v>2</v>
      </c>
      <c r="C14" s="13" t="s">
        <v>134</v>
      </c>
      <c r="D14" s="13" t="s">
        <v>81</v>
      </c>
      <c r="E14" s="27">
        <v>1993</v>
      </c>
      <c r="F14" s="70" t="s">
        <v>57</v>
      </c>
      <c r="G14" s="69">
        <v>6</v>
      </c>
      <c r="H14" s="121" t="s">
        <v>206</v>
      </c>
      <c r="I14" s="122" t="s">
        <v>4</v>
      </c>
      <c r="J14" s="122" t="s">
        <v>205</v>
      </c>
      <c r="K14" s="122" t="s">
        <v>5</v>
      </c>
      <c r="L14" s="123">
        <f>TIMEVALUE(H14)+S14</f>
        <v>0.0013851851851851855</v>
      </c>
      <c r="M14" s="122" t="s">
        <v>223</v>
      </c>
      <c r="N14" s="122" t="s">
        <v>4</v>
      </c>
      <c r="O14" s="122" t="s">
        <v>214</v>
      </c>
      <c r="P14" s="122" t="s">
        <v>5</v>
      </c>
      <c r="Q14" s="124">
        <f>TIMEVALUE(M14)+T14</f>
        <v>0.0015149305555555554</v>
      </c>
      <c r="R14" s="125">
        <f>TIMEVALUE(H14)+TIMEVALUE(M14)+S14+T14</f>
        <v>0.002900115740740741</v>
      </c>
      <c r="S14" s="4">
        <f>TIME(0,0,J14)</f>
        <v>2.3148148148148147E-05</v>
      </c>
      <c r="T14" s="92">
        <f>TIME(0,0,O14)</f>
        <v>4.6296296296296294E-05</v>
      </c>
    </row>
    <row r="15" spans="1:20" s="95" customFormat="1" ht="15.75" outlineLevel="1">
      <c r="A15" s="38"/>
      <c r="B15" s="22"/>
      <c r="C15" s="13"/>
      <c r="D15" s="13"/>
      <c r="E15" s="27"/>
      <c r="F15" s="68"/>
      <c r="G15" s="69"/>
      <c r="H15" s="121"/>
      <c r="I15" s="122"/>
      <c r="J15" s="122"/>
      <c r="K15" s="122"/>
      <c r="L15" s="123"/>
      <c r="M15" s="122"/>
      <c r="N15" s="122"/>
      <c r="O15" s="122"/>
      <c r="P15" s="122"/>
      <c r="Q15" s="124"/>
      <c r="R15" s="125"/>
      <c r="S15" s="4"/>
      <c r="T15" s="92"/>
    </row>
    <row r="16" spans="1:20" s="58" customFormat="1" ht="15.75" outlineLevel="1">
      <c r="A16" s="37" t="s">
        <v>46</v>
      </c>
      <c r="B16" s="16"/>
      <c r="C16" s="11"/>
      <c r="D16" s="11"/>
      <c r="E16" s="25"/>
      <c r="F16" s="71"/>
      <c r="G16" s="72"/>
      <c r="H16" s="111"/>
      <c r="I16" s="112"/>
      <c r="J16" s="112"/>
      <c r="K16" s="112"/>
      <c r="L16" s="108"/>
      <c r="M16" s="112"/>
      <c r="N16" s="112"/>
      <c r="O16" s="112"/>
      <c r="P16" s="112"/>
      <c r="Q16" s="109"/>
      <c r="R16" s="113"/>
      <c r="S16" s="5"/>
      <c r="T16" s="91"/>
    </row>
    <row r="17" spans="1:20" s="95" customFormat="1" ht="22.5" customHeight="1" outlineLevel="1">
      <c r="A17" s="38">
        <v>1</v>
      </c>
      <c r="B17" s="22">
        <v>14</v>
      </c>
      <c r="C17" s="13" t="s">
        <v>174</v>
      </c>
      <c r="D17" s="13" t="s">
        <v>175</v>
      </c>
      <c r="E17" s="27">
        <v>1961</v>
      </c>
      <c r="F17" s="70" t="s">
        <v>144</v>
      </c>
      <c r="G17" s="69">
        <v>6</v>
      </c>
      <c r="H17" s="121" t="s">
        <v>217</v>
      </c>
      <c r="I17" s="122" t="s">
        <v>4</v>
      </c>
      <c r="J17" s="122" t="s">
        <v>13</v>
      </c>
      <c r="K17" s="122" t="s">
        <v>5</v>
      </c>
      <c r="L17" s="123">
        <f aca="true" t="shared" si="0" ref="L17:L23">TIMEVALUE(H17)+S17</f>
        <v>0.0014277777777777778</v>
      </c>
      <c r="M17" s="122" t="s">
        <v>272</v>
      </c>
      <c r="N17" s="122" t="s">
        <v>4</v>
      </c>
      <c r="O17" s="122" t="s">
        <v>13</v>
      </c>
      <c r="P17" s="122" t="s">
        <v>5</v>
      </c>
      <c r="Q17" s="124">
        <f>TIMEVALUE(M17)+T17</f>
        <v>0.0013943287037037034</v>
      </c>
      <c r="R17" s="125">
        <f>TIMEVALUE(H17)+TIMEVALUE(M17)+S17+T17</f>
        <v>0.002822106481481481</v>
      </c>
      <c r="S17" s="4">
        <f aca="true" t="shared" si="1" ref="S17:S23">TIME(0,0,J17)</f>
        <v>0</v>
      </c>
      <c r="T17" s="92">
        <f aca="true" t="shared" si="2" ref="T17:T23">TIME(0,0,O17)</f>
        <v>0</v>
      </c>
    </row>
    <row r="18" spans="1:20" s="95" customFormat="1" ht="22.5" customHeight="1" outlineLevel="1">
      <c r="A18" s="38">
        <v>2</v>
      </c>
      <c r="B18" s="22">
        <v>7</v>
      </c>
      <c r="C18" s="13" t="s">
        <v>47</v>
      </c>
      <c r="D18" s="12" t="s">
        <v>35</v>
      </c>
      <c r="E18" s="27">
        <f>2008-52</f>
        <v>1956</v>
      </c>
      <c r="F18" s="70" t="s">
        <v>37</v>
      </c>
      <c r="G18" s="69">
        <v>6</v>
      </c>
      <c r="H18" s="121" t="s">
        <v>208</v>
      </c>
      <c r="I18" s="122" t="s">
        <v>4</v>
      </c>
      <c r="J18" s="122" t="s">
        <v>205</v>
      </c>
      <c r="K18" s="122" t="s">
        <v>5</v>
      </c>
      <c r="L18" s="123">
        <f t="shared" si="0"/>
        <v>0.0014577546296296296</v>
      </c>
      <c r="M18" s="122" t="s">
        <v>268</v>
      </c>
      <c r="N18" s="122" t="s">
        <v>4</v>
      </c>
      <c r="O18" s="122" t="s">
        <v>205</v>
      </c>
      <c r="P18" s="122" t="s">
        <v>5</v>
      </c>
      <c r="Q18" s="124">
        <f>TIMEVALUE(M18)+T18</f>
        <v>0.0014608796296296297</v>
      </c>
      <c r="R18" s="125">
        <f>TIMEVALUE(H18)+TIMEVALUE(M18)+S18+T18</f>
        <v>0.002918634259259259</v>
      </c>
      <c r="S18" s="4">
        <f t="shared" si="1"/>
        <v>2.3148148148148147E-05</v>
      </c>
      <c r="T18" s="92">
        <f t="shared" si="2"/>
        <v>2.3148148148148147E-05</v>
      </c>
    </row>
    <row r="19" spans="1:20" s="95" customFormat="1" ht="22.5" customHeight="1" outlineLevel="1">
      <c r="A19" s="38">
        <v>3</v>
      </c>
      <c r="B19" s="22">
        <v>12</v>
      </c>
      <c r="C19" s="13" t="s">
        <v>88</v>
      </c>
      <c r="D19" s="13" t="s">
        <v>93</v>
      </c>
      <c r="E19" s="27">
        <v>1960</v>
      </c>
      <c r="F19" s="70" t="s">
        <v>90</v>
      </c>
      <c r="G19" s="69">
        <v>6</v>
      </c>
      <c r="H19" s="122" t="s">
        <v>213</v>
      </c>
      <c r="I19" s="122" t="s">
        <v>4</v>
      </c>
      <c r="J19" s="122" t="s">
        <v>214</v>
      </c>
      <c r="K19" s="122" t="s">
        <v>5</v>
      </c>
      <c r="L19" s="123">
        <f t="shared" si="0"/>
        <v>0.0015624999999999999</v>
      </c>
      <c r="M19" s="122" t="s">
        <v>270</v>
      </c>
      <c r="N19" s="122" t="s">
        <v>4</v>
      </c>
      <c r="O19" s="122" t="s">
        <v>205</v>
      </c>
      <c r="P19" s="122" t="s">
        <v>5</v>
      </c>
      <c r="Q19" s="124">
        <f>TIMEVALUE(M19)+T19</f>
        <v>0.001516550925925926</v>
      </c>
      <c r="R19" s="125">
        <f>TIMEVALUE(H19)+TIMEVALUE(M19)+S19+T19</f>
        <v>0.0030790509259259256</v>
      </c>
      <c r="S19" s="4">
        <f t="shared" si="1"/>
        <v>4.6296296296296294E-05</v>
      </c>
      <c r="T19" s="92">
        <f t="shared" si="2"/>
        <v>2.3148148148148147E-05</v>
      </c>
    </row>
    <row r="20" spans="1:20" s="95" customFormat="1" ht="22.5" customHeight="1" outlineLevel="1">
      <c r="A20" s="38">
        <v>4</v>
      </c>
      <c r="B20" s="22">
        <v>8</v>
      </c>
      <c r="C20" s="13" t="s">
        <v>48</v>
      </c>
      <c r="D20" s="13" t="s">
        <v>49</v>
      </c>
      <c r="E20" s="27">
        <f>2008-71</f>
        <v>1937</v>
      </c>
      <c r="F20" s="70" t="s">
        <v>37</v>
      </c>
      <c r="G20" s="69">
        <v>6</v>
      </c>
      <c r="H20" s="121" t="s">
        <v>209</v>
      </c>
      <c r="I20" s="122" t="s">
        <v>4</v>
      </c>
      <c r="J20" s="122" t="s">
        <v>13</v>
      </c>
      <c r="K20" s="122" t="s">
        <v>5</v>
      </c>
      <c r="L20" s="123">
        <f t="shared" si="0"/>
        <v>0.0017747685185185186</v>
      </c>
      <c r="M20" s="122" t="s">
        <v>269</v>
      </c>
      <c r="N20" s="122" t="s">
        <v>4</v>
      </c>
      <c r="O20" s="122" t="s">
        <v>13</v>
      </c>
      <c r="P20" s="122" t="s">
        <v>5</v>
      </c>
      <c r="Q20" s="124">
        <f>TIMEVALUE(M20)+T20</f>
        <v>0.0015995370370370371</v>
      </c>
      <c r="R20" s="125">
        <f>TIMEVALUE(H20)+TIMEVALUE(M20)+S20+T20</f>
        <v>0.0033743055555555557</v>
      </c>
      <c r="S20" s="4">
        <f t="shared" si="1"/>
        <v>0</v>
      </c>
      <c r="T20" s="92">
        <f t="shared" si="2"/>
        <v>0</v>
      </c>
    </row>
    <row r="21" spans="1:20" s="95" customFormat="1" ht="22.5" customHeight="1" outlineLevel="1">
      <c r="A21" s="38">
        <v>5</v>
      </c>
      <c r="B21" s="22">
        <v>13</v>
      </c>
      <c r="C21" s="13" t="s">
        <v>162</v>
      </c>
      <c r="D21" s="13" t="s">
        <v>163</v>
      </c>
      <c r="E21" s="27">
        <v>1962</v>
      </c>
      <c r="F21" s="70" t="s">
        <v>161</v>
      </c>
      <c r="G21" s="69">
        <v>6</v>
      </c>
      <c r="H21" s="121" t="s">
        <v>249</v>
      </c>
      <c r="I21" s="122" t="s">
        <v>4</v>
      </c>
      <c r="J21" s="122" t="s">
        <v>216</v>
      </c>
      <c r="K21" s="122" t="s">
        <v>5</v>
      </c>
      <c r="L21" s="123">
        <f t="shared" si="0"/>
        <v>0.0035855324074074075</v>
      </c>
      <c r="M21" s="122" t="s">
        <v>271</v>
      </c>
      <c r="N21" s="122" t="s">
        <v>4</v>
      </c>
      <c r="O21" s="122" t="s">
        <v>237</v>
      </c>
      <c r="P21" s="122" t="s">
        <v>5</v>
      </c>
      <c r="Q21" s="124">
        <f>TIMEVALUE(M21)+T21</f>
        <v>0.002261226851851852</v>
      </c>
      <c r="R21" s="125">
        <f>TIMEVALUE(H21)+TIMEVALUE(M21)+S21+T21</f>
        <v>0.005846759259259259</v>
      </c>
      <c r="S21" s="4">
        <f t="shared" si="1"/>
        <v>0.0017824074074074077</v>
      </c>
      <c r="T21" s="92">
        <f t="shared" si="2"/>
        <v>6.944444444444444E-05</v>
      </c>
    </row>
    <row r="22" spans="1:20" s="95" customFormat="1" ht="22.5" customHeight="1" outlineLevel="1">
      <c r="A22" s="38">
        <v>6</v>
      </c>
      <c r="B22" s="22">
        <v>11</v>
      </c>
      <c r="C22" s="13" t="s">
        <v>38</v>
      </c>
      <c r="D22" s="13" t="s">
        <v>39</v>
      </c>
      <c r="E22" s="27">
        <f>2008-44</f>
        <v>1964</v>
      </c>
      <c r="F22" s="70" t="s">
        <v>37</v>
      </c>
      <c r="G22" s="69">
        <v>6</v>
      </c>
      <c r="H22" s="121" t="s">
        <v>212</v>
      </c>
      <c r="I22" s="122" t="s">
        <v>4</v>
      </c>
      <c r="J22" s="122" t="s">
        <v>211</v>
      </c>
      <c r="K22" s="122" t="s">
        <v>5</v>
      </c>
      <c r="L22" s="123">
        <f t="shared" si="0"/>
        <v>0.0026078703703703706</v>
      </c>
      <c r="M22" s="122" t="s">
        <v>263</v>
      </c>
      <c r="N22" s="122" t="s">
        <v>4</v>
      </c>
      <c r="O22" s="122" t="s">
        <v>13</v>
      </c>
      <c r="P22" s="122" t="s">
        <v>5</v>
      </c>
      <c r="Q22" s="124" t="s">
        <v>246</v>
      </c>
      <c r="R22" s="125" t="s">
        <v>246</v>
      </c>
      <c r="S22" s="4">
        <f t="shared" si="1"/>
        <v>0.000625</v>
      </c>
      <c r="T22" s="92">
        <f t="shared" si="2"/>
        <v>0</v>
      </c>
    </row>
    <row r="23" spans="1:20" s="95" customFormat="1" ht="22.5" customHeight="1" outlineLevel="1">
      <c r="A23" s="38">
        <v>7</v>
      </c>
      <c r="B23" s="22">
        <v>9</v>
      </c>
      <c r="C23" s="13" t="s">
        <v>50</v>
      </c>
      <c r="D23" s="13" t="s">
        <v>51</v>
      </c>
      <c r="E23" s="27">
        <f>2008-57</f>
        <v>1951</v>
      </c>
      <c r="F23" s="70" t="s">
        <v>37</v>
      </c>
      <c r="G23" s="69">
        <v>6</v>
      </c>
      <c r="H23" s="121" t="s">
        <v>250</v>
      </c>
      <c r="I23" s="122" t="s">
        <v>4</v>
      </c>
      <c r="J23" s="122" t="s">
        <v>210</v>
      </c>
      <c r="K23" s="122" t="s">
        <v>5</v>
      </c>
      <c r="L23" s="123">
        <f t="shared" si="0"/>
        <v>0.003648958333333333</v>
      </c>
      <c r="M23" s="122" t="s">
        <v>24</v>
      </c>
      <c r="N23" s="122" t="s">
        <v>4</v>
      </c>
      <c r="O23" s="122" t="s">
        <v>13</v>
      </c>
      <c r="P23" s="122" t="s">
        <v>5</v>
      </c>
      <c r="Q23" s="124" t="s">
        <v>202</v>
      </c>
      <c r="R23" s="125" t="s">
        <v>202</v>
      </c>
      <c r="S23" s="4">
        <f t="shared" si="1"/>
        <v>0.001736111111111111</v>
      </c>
      <c r="T23" s="92">
        <f t="shared" si="2"/>
        <v>0</v>
      </c>
    </row>
    <row r="24" s="95" customFormat="1" ht="15.75" outlineLevel="1">
      <c r="A24" s="38"/>
    </row>
    <row r="25" spans="1:20" s="58" customFormat="1" ht="15.75" outlineLevel="1">
      <c r="A25" s="37" t="s">
        <v>22</v>
      </c>
      <c r="B25" s="16"/>
      <c r="C25" s="11"/>
      <c r="D25" s="11"/>
      <c r="E25" s="25"/>
      <c r="F25" s="71"/>
      <c r="G25" s="72"/>
      <c r="H25" s="111"/>
      <c r="I25" s="112"/>
      <c r="J25" s="112"/>
      <c r="K25" s="112"/>
      <c r="L25" s="108"/>
      <c r="M25" s="114"/>
      <c r="N25" s="112"/>
      <c r="O25" s="112"/>
      <c r="P25" s="112"/>
      <c r="Q25" s="109"/>
      <c r="R25" s="113"/>
      <c r="S25" s="5"/>
      <c r="T25" s="91"/>
    </row>
    <row r="26" spans="1:20" s="95" customFormat="1" ht="22.5" customHeight="1" outlineLevel="1">
      <c r="A26" s="38">
        <v>1</v>
      </c>
      <c r="B26" s="22">
        <v>20</v>
      </c>
      <c r="C26" s="14" t="s">
        <v>135</v>
      </c>
      <c r="D26" s="14" t="s">
        <v>136</v>
      </c>
      <c r="E26" s="26">
        <v>1963</v>
      </c>
      <c r="F26" s="68" t="s">
        <v>57</v>
      </c>
      <c r="G26" s="73">
        <v>6</v>
      </c>
      <c r="H26" s="121" t="s">
        <v>221</v>
      </c>
      <c r="I26" s="122" t="s">
        <v>4</v>
      </c>
      <c r="J26" s="122" t="s">
        <v>13</v>
      </c>
      <c r="K26" s="122" t="s">
        <v>5</v>
      </c>
      <c r="L26" s="123">
        <f>TIMEVALUE(H26)+S26</f>
        <v>0.001235648148148148</v>
      </c>
      <c r="M26" s="122" t="s">
        <v>276</v>
      </c>
      <c r="N26" s="122" t="s">
        <v>4</v>
      </c>
      <c r="O26" s="122" t="s">
        <v>13</v>
      </c>
      <c r="P26" s="122" t="s">
        <v>5</v>
      </c>
      <c r="Q26" s="124">
        <f>TIMEVALUE(M26)+T26</f>
        <v>0.0012412037037037036</v>
      </c>
      <c r="R26" s="125">
        <f>TIMEVALUE(H26)+TIMEVALUE(M26)+S26+T26</f>
        <v>0.0024768518518518516</v>
      </c>
      <c r="S26" s="4">
        <f>TIME(0,0,J26)</f>
        <v>0</v>
      </c>
      <c r="T26" s="92">
        <f>TIME(0,0,O26)</f>
        <v>0</v>
      </c>
    </row>
    <row r="27" spans="1:20" s="95" customFormat="1" ht="22.5" customHeight="1" outlineLevel="1">
      <c r="A27" s="38">
        <v>2</v>
      </c>
      <c r="B27" s="22">
        <v>17</v>
      </c>
      <c r="C27" s="14" t="s">
        <v>84</v>
      </c>
      <c r="D27" s="14" t="s">
        <v>85</v>
      </c>
      <c r="E27" s="26">
        <v>1993</v>
      </c>
      <c r="F27" s="68" t="s">
        <v>57</v>
      </c>
      <c r="G27" s="73">
        <v>6</v>
      </c>
      <c r="H27" s="121" t="s">
        <v>219</v>
      </c>
      <c r="I27" s="122" t="s">
        <v>4</v>
      </c>
      <c r="J27" s="122" t="s">
        <v>13</v>
      </c>
      <c r="K27" s="122" t="s">
        <v>5</v>
      </c>
      <c r="L27" s="123">
        <f>TIMEVALUE(H27)+S27</f>
        <v>0.0012559027777777779</v>
      </c>
      <c r="M27" s="122" t="s">
        <v>274</v>
      </c>
      <c r="N27" s="122" t="s">
        <v>4</v>
      </c>
      <c r="O27" s="122" t="s">
        <v>13</v>
      </c>
      <c r="P27" s="122" t="s">
        <v>5</v>
      </c>
      <c r="Q27" s="124">
        <f>TIMEVALUE(M27)+T27</f>
        <v>0.0012520833333333333</v>
      </c>
      <c r="R27" s="125">
        <f>TIMEVALUE(H27)+TIMEVALUE(M27)+S27+T27</f>
        <v>0.002507986111111111</v>
      </c>
      <c r="S27" s="4">
        <f>TIME(0,0,J27)</f>
        <v>0</v>
      </c>
      <c r="T27" s="92">
        <f>TIME(0,0,O27)</f>
        <v>0</v>
      </c>
    </row>
    <row r="28" spans="1:20" s="95" customFormat="1" ht="22.5" customHeight="1" outlineLevel="1">
      <c r="A28" s="38">
        <v>3</v>
      </c>
      <c r="B28" s="22">
        <v>16</v>
      </c>
      <c r="C28" s="14" t="s">
        <v>82</v>
      </c>
      <c r="D28" s="14" t="s">
        <v>83</v>
      </c>
      <c r="E28" s="26">
        <v>1993</v>
      </c>
      <c r="F28" s="68" t="s">
        <v>57</v>
      </c>
      <c r="G28" s="73">
        <v>6</v>
      </c>
      <c r="H28" s="121" t="s">
        <v>218</v>
      </c>
      <c r="I28" s="122" t="s">
        <v>4</v>
      </c>
      <c r="J28" s="122" t="s">
        <v>13</v>
      </c>
      <c r="K28" s="122" t="s">
        <v>5</v>
      </c>
      <c r="L28" s="123">
        <f>TIMEVALUE(H28)+S28</f>
        <v>0.0013363425925925923</v>
      </c>
      <c r="M28" s="122" t="s">
        <v>273</v>
      </c>
      <c r="N28" s="122" t="s">
        <v>4</v>
      </c>
      <c r="O28" s="122" t="s">
        <v>13</v>
      </c>
      <c r="P28" s="122" t="s">
        <v>5</v>
      </c>
      <c r="Q28" s="124">
        <f>TIMEVALUE(M28)+T28</f>
        <v>0.0013091435185185185</v>
      </c>
      <c r="R28" s="125">
        <f>TIMEVALUE(H28)+TIMEVALUE(M28)+S28+T28</f>
        <v>0.0026454861111111106</v>
      </c>
      <c r="S28" s="4">
        <f>TIME(0,0,J28)</f>
        <v>0</v>
      </c>
      <c r="T28" s="92">
        <f>TIME(0,0,O28)</f>
        <v>0</v>
      </c>
    </row>
    <row r="29" spans="1:20" s="95" customFormat="1" ht="22.5" customHeight="1" outlineLevel="1">
      <c r="A29" s="38">
        <v>4</v>
      </c>
      <c r="B29" s="22">
        <v>21</v>
      </c>
      <c r="C29" s="14" t="s">
        <v>106</v>
      </c>
      <c r="D29" s="14" t="s">
        <v>61</v>
      </c>
      <c r="E29" s="26">
        <v>1970</v>
      </c>
      <c r="F29" s="68" t="s">
        <v>105</v>
      </c>
      <c r="G29" s="73">
        <v>6</v>
      </c>
      <c r="H29" s="121" t="s">
        <v>222</v>
      </c>
      <c r="I29" s="122" t="s">
        <v>4</v>
      </c>
      <c r="J29" s="122" t="s">
        <v>214</v>
      </c>
      <c r="K29" s="122" t="s">
        <v>5</v>
      </c>
      <c r="L29" s="123">
        <f>TIMEVALUE(H29)+S29</f>
        <v>0.0015153935185185183</v>
      </c>
      <c r="M29" s="122" t="s">
        <v>277</v>
      </c>
      <c r="N29" s="122" t="s">
        <v>4</v>
      </c>
      <c r="O29" s="122" t="s">
        <v>214</v>
      </c>
      <c r="P29" s="122" t="s">
        <v>5</v>
      </c>
      <c r="Q29" s="124">
        <f>TIMEVALUE(M29)+T29</f>
        <v>0.0016749999999999998</v>
      </c>
      <c r="R29" s="125">
        <f>TIMEVALUE(H29)+TIMEVALUE(M29)+S29+T29</f>
        <v>0.0031903935185185186</v>
      </c>
      <c r="S29" s="4">
        <f>TIME(0,0,J29)</f>
        <v>4.6296296296296294E-05</v>
      </c>
      <c r="T29" s="92">
        <f>TIME(0,0,O29)</f>
        <v>4.6296296296296294E-05</v>
      </c>
    </row>
    <row r="30" spans="1:20" s="95" customFormat="1" ht="22.5" customHeight="1" outlineLevel="1">
      <c r="A30" s="38">
        <v>5</v>
      </c>
      <c r="B30" s="22">
        <v>19</v>
      </c>
      <c r="C30" s="14" t="s">
        <v>164</v>
      </c>
      <c r="D30" s="14" t="s">
        <v>165</v>
      </c>
      <c r="E30" s="26">
        <v>1978</v>
      </c>
      <c r="F30" s="68" t="s">
        <v>166</v>
      </c>
      <c r="G30" s="73">
        <v>6</v>
      </c>
      <c r="H30" s="121" t="s">
        <v>220</v>
      </c>
      <c r="I30" s="122" t="s">
        <v>4</v>
      </c>
      <c r="J30" s="122" t="s">
        <v>211</v>
      </c>
      <c r="K30" s="122" t="s">
        <v>5</v>
      </c>
      <c r="L30" s="123">
        <f>TIMEVALUE(H30)+S30</f>
        <v>0.0023902777777777776</v>
      </c>
      <c r="M30" s="122" t="s">
        <v>275</v>
      </c>
      <c r="N30" s="122" t="s">
        <v>4</v>
      </c>
      <c r="O30" s="122" t="s">
        <v>211</v>
      </c>
      <c r="P30" s="122" t="s">
        <v>5</v>
      </c>
      <c r="Q30" s="124">
        <f>TIMEVALUE(M30)+T30</f>
        <v>0.0028092592592592596</v>
      </c>
      <c r="R30" s="125">
        <f>TIMEVALUE(H30)+TIMEVALUE(M30)+S30+T30</f>
        <v>0.005199537037037036</v>
      </c>
      <c r="S30" s="4">
        <f>TIME(0,0,J30)</f>
        <v>0.000625</v>
      </c>
      <c r="T30" s="92">
        <f>TIME(0,0,O30)</f>
        <v>0.000625</v>
      </c>
    </row>
    <row r="31" spans="1:20" s="95" customFormat="1" ht="15.75" outlineLevel="1">
      <c r="A31" s="38"/>
      <c r="B31" s="22"/>
      <c r="C31" s="14"/>
      <c r="D31" s="14"/>
      <c r="E31" s="26"/>
      <c r="F31" s="68"/>
      <c r="G31" s="73"/>
      <c r="H31" s="121"/>
      <c r="I31" s="122"/>
      <c r="J31" s="122"/>
      <c r="K31" s="122"/>
      <c r="L31" s="123"/>
      <c r="M31" s="122"/>
      <c r="N31" s="122"/>
      <c r="O31" s="122"/>
      <c r="P31" s="122"/>
      <c r="Q31" s="124"/>
      <c r="R31" s="125"/>
      <c r="S31" s="4"/>
      <c r="T31" s="92"/>
    </row>
    <row r="32" spans="1:20" s="58" customFormat="1" ht="15.75" outlineLevel="1">
      <c r="A32" s="37" t="s">
        <v>18</v>
      </c>
      <c r="B32" s="16"/>
      <c r="C32" s="11"/>
      <c r="D32" s="11"/>
      <c r="E32" s="25"/>
      <c r="F32" s="71"/>
      <c r="G32" s="72"/>
      <c r="H32" s="111"/>
      <c r="I32" s="112"/>
      <c r="J32" s="112"/>
      <c r="K32" s="112"/>
      <c r="L32" s="108"/>
      <c r="M32" s="112"/>
      <c r="N32" s="112"/>
      <c r="O32" s="112"/>
      <c r="P32" s="112"/>
      <c r="Q32" s="109"/>
      <c r="R32" s="113"/>
      <c r="S32" s="5"/>
      <c r="T32" s="91"/>
    </row>
    <row r="33" spans="1:20" s="58" customFormat="1" ht="22.5" customHeight="1" outlineLevel="1">
      <c r="A33" s="39">
        <v>1</v>
      </c>
      <c r="B33" s="22">
        <v>34</v>
      </c>
      <c r="C33" s="13" t="s">
        <v>97</v>
      </c>
      <c r="D33" s="13" t="s">
        <v>100</v>
      </c>
      <c r="E33" s="27">
        <v>1991</v>
      </c>
      <c r="F33" s="68" t="s">
        <v>99</v>
      </c>
      <c r="G33" s="69">
        <v>6</v>
      </c>
      <c r="H33" s="121" t="s">
        <v>233</v>
      </c>
      <c r="I33" s="122" t="s">
        <v>4</v>
      </c>
      <c r="J33" s="122" t="s">
        <v>205</v>
      </c>
      <c r="K33" s="122" t="s">
        <v>5</v>
      </c>
      <c r="L33" s="123">
        <f aca="true" t="shared" si="3" ref="L33:L43">TIMEVALUE(H33)+S33</f>
        <v>0.0011292824074074074</v>
      </c>
      <c r="M33" s="122" t="s">
        <v>287</v>
      </c>
      <c r="N33" s="122" t="s">
        <v>4</v>
      </c>
      <c r="O33" s="122" t="s">
        <v>13</v>
      </c>
      <c r="P33" s="122" t="s">
        <v>5</v>
      </c>
      <c r="Q33" s="124">
        <f aca="true" t="shared" si="4" ref="Q33:Q44">TIMEVALUE(M33)+T33</f>
        <v>0.0011150462962962963</v>
      </c>
      <c r="R33" s="125">
        <f aca="true" t="shared" si="5" ref="R33:R43">TIMEVALUE(H33)+TIMEVALUE(M33)+S33+T33</f>
        <v>0.0022443287037037032</v>
      </c>
      <c r="S33" s="4">
        <f aca="true" t="shared" si="6" ref="S33:S44">TIME(0,0,J33)</f>
        <v>2.3148148148148147E-05</v>
      </c>
      <c r="T33" s="92">
        <f aca="true" t="shared" si="7" ref="T33:T44">TIME(0,0,O33)</f>
        <v>0</v>
      </c>
    </row>
    <row r="34" spans="1:20" s="95" customFormat="1" ht="22.5" customHeight="1" outlineLevel="1">
      <c r="A34" s="39">
        <v>2</v>
      </c>
      <c r="B34" s="22">
        <v>33</v>
      </c>
      <c r="C34" s="12" t="s">
        <v>118</v>
      </c>
      <c r="D34" s="12" t="s">
        <v>119</v>
      </c>
      <c r="E34" s="28">
        <v>1992</v>
      </c>
      <c r="F34" s="68" t="s">
        <v>120</v>
      </c>
      <c r="G34" s="69">
        <v>6</v>
      </c>
      <c r="H34" s="121" t="s">
        <v>232</v>
      </c>
      <c r="I34" s="122" t="s">
        <v>4</v>
      </c>
      <c r="J34" s="122" t="s">
        <v>13</v>
      </c>
      <c r="K34" s="122" t="s">
        <v>5</v>
      </c>
      <c r="L34" s="123">
        <f t="shared" si="3"/>
        <v>0.001175925925925926</v>
      </c>
      <c r="M34" s="122" t="s">
        <v>286</v>
      </c>
      <c r="N34" s="122" t="s">
        <v>4</v>
      </c>
      <c r="O34" s="122" t="s">
        <v>13</v>
      </c>
      <c r="P34" s="122" t="s">
        <v>5</v>
      </c>
      <c r="Q34" s="124">
        <f t="shared" si="4"/>
        <v>0.0012435185185185186</v>
      </c>
      <c r="R34" s="125">
        <f t="shared" si="5"/>
        <v>0.0024194444444444446</v>
      </c>
      <c r="S34" s="4">
        <f t="shared" si="6"/>
        <v>0</v>
      </c>
      <c r="T34" s="92">
        <f t="shared" si="7"/>
        <v>0</v>
      </c>
    </row>
    <row r="35" spans="1:20" s="95" customFormat="1" ht="22.5" customHeight="1" outlineLevel="1">
      <c r="A35" s="39">
        <v>3</v>
      </c>
      <c r="B35" s="22">
        <v>31</v>
      </c>
      <c r="C35" s="13" t="s">
        <v>101</v>
      </c>
      <c r="D35" s="13" t="s">
        <v>102</v>
      </c>
      <c r="E35" s="27">
        <v>1993</v>
      </c>
      <c r="F35" s="74" t="s">
        <v>99</v>
      </c>
      <c r="G35" s="69">
        <v>6</v>
      </c>
      <c r="H35" s="121" t="s">
        <v>230</v>
      </c>
      <c r="I35" s="122" t="s">
        <v>4</v>
      </c>
      <c r="J35" s="122" t="s">
        <v>13</v>
      </c>
      <c r="K35" s="122" t="s">
        <v>5</v>
      </c>
      <c r="L35" s="123">
        <f t="shared" si="3"/>
        <v>0.0012370370370370371</v>
      </c>
      <c r="M35" s="122" t="s">
        <v>284</v>
      </c>
      <c r="N35" s="122" t="s">
        <v>4</v>
      </c>
      <c r="O35" s="122" t="s">
        <v>13</v>
      </c>
      <c r="P35" s="122" t="s">
        <v>5</v>
      </c>
      <c r="Q35" s="124">
        <f t="shared" si="4"/>
        <v>0.0011979166666666668</v>
      </c>
      <c r="R35" s="125">
        <f t="shared" si="5"/>
        <v>0.002434953703703704</v>
      </c>
      <c r="S35" s="4">
        <f t="shared" si="6"/>
        <v>0</v>
      </c>
      <c r="T35" s="92">
        <f t="shared" si="7"/>
        <v>0</v>
      </c>
    </row>
    <row r="36" spans="1:20" s="95" customFormat="1" ht="22.5" customHeight="1" outlineLevel="1">
      <c r="A36" s="39">
        <v>4</v>
      </c>
      <c r="B36" s="22">
        <v>32</v>
      </c>
      <c r="C36" s="12" t="s">
        <v>115</v>
      </c>
      <c r="D36" s="12" t="s">
        <v>116</v>
      </c>
      <c r="E36" s="28">
        <v>1990</v>
      </c>
      <c r="F36" s="68" t="s">
        <v>110</v>
      </c>
      <c r="G36" s="69">
        <v>6</v>
      </c>
      <c r="H36" s="121" t="s">
        <v>231</v>
      </c>
      <c r="I36" s="122" t="s">
        <v>4</v>
      </c>
      <c r="J36" s="122" t="s">
        <v>205</v>
      </c>
      <c r="K36" s="122" t="s">
        <v>5</v>
      </c>
      <c r="L36" s="123">
        <f t="shared" si="3"/>
        <v>0.0011756944444444445</v>
      </c>
      <c r="M36" s="122" t="s">
        <v>285</v>
      </c>
      <c r="N36" s="122" t="s">
        <v>4</v>
      </c>
      <c r="O36" s="122" t="s">
        <v>205</v>
      </c>
      <c r="P36" s="122" t="s">
        <v>5</v>
      </c>
      <c r="Q36" s="124">
        <f t="shared" si="4"/>
        <v>0.001265277777777778</v>
      </c>
      <c r="R36" s="125">
        <f t="shared" si="5"/>
        <v>0.002440972222222222</v>
      </c>
      <c r="S36" s="4">
        <f t="shared" si="6"/>
        <v>2.3148148148148147E-05</v>
      </c>
      <c r="T36" s="92">
        <f t="shared" si="7"/>
        <v>2.3148148148148147E-05</v>
      </c>
    </row>
    <row r="37" spans="1:20" s="95" customFormat="1" ht="22.5" customHeight="1" outlineLevel="1">
      <c r="A37" s="39">
        <v>5</v>
      </c>
      <c r="B37" s="22">
        <v>35</v>
      </c>
      <c r="C37" s="13" t="s">
        <v>176</v>
      </c>
      <c r="D37" s="13" t="s">
        <v>197</v>
      </c>
      <c r="E37" s="27">
        <v>1990</v>
      </c>
      <c r="F37" s="68" t="s">
        <v>37</v>
      </c>
      <c r="G37" s="69">
        <v>6</v>
      </c>
      <c r="H37" s="121" t="s">
        <v>234</v>
      </c>
      <c r="I37" s="122" t="s">
        <v>4</v>
      </c>
      <c r="J37" s="122" t="s">
        <v>205</v>
      </c>
      <c r="K37" s="122" t="s">
        <v>5</v>
      </c>
      <c r="L37" s="123">
        <f t="shared" si="3"/>
        <v>0.0012375000000000003</v>
      </c>
      <c r="M37" s="122" t="s">
        <v>288</v>
      </c>
      <c r="N37" s="122" t="s">
        <v>4</v>
      </c>
      <c r="O37" s="122" t="s">
        <v>13</v>
      </c>
      <c r="P37" s="122" t="s">
        <v>5</v>
      </c>
      <c r="Q37" s="124">
        <f t="shared" si="4"/>
        <v>0.0012085648148148149</v>
      </c>
      <c r="R37" s="125">
        <f t="shared" si="5"/>
        <v>0.002446064814814815</v>
      </c>
      <c r="S37" s="4">
        <f t="shared" si="6"/>
        <v>2.3148148148148147E-05</v>
      </c>
      <c r="T37" s="92">
        <f t="shared" si="7"/>
        <v>0</v>
      </c>
    </row>
    <row r="38" spans="1:20" s="95" customFormat="1" ht="22.5" customHeight="1" outlineLevel="1">
      <c r="A38" s="39">
        <v>6</v>
      </c>
      <c r="B38" s="22">
        <v>26</v>
      </c>
      <c r="C38" s="12" t="s">
        <v>92</v>
      </c>
      <c r="D38" s="12" t="s">
        <v>91</v>
      </c>
      <c r="E38" s="28">
        <v>1990</v>
      </c>
      <c r="F38" s="68" t="s">
        <v>90</v>
      </c>
      <c r="G38" s="73">
        <v>6</v>
      </c>
      <c r="H38" s="121" t="s">
        <v>226</v>
      </c>
      <c r="I38" s="122" t="s">
        <v>4</v>
      </c>
      <c r="J38" s="122" t="s">
        <v>13</v>
      </c>
      <c r="K38" s="122" t="s">
        <v>5</v>
      </c>
      <c r="L38" s="123">
        <f t="shared" si="3"/>
        <v>0.0012663194444444443</v>
      </c>
      <c r="M38" s="122" t="s">
        <v>281</v>
      </c>
      <c r="N38" s="122" t="s">
        <v>4</v>
      </c>
      <c r="O38" s="122" t="s">
        <v>205</v>
      </c>
      <c r="P38" s="122" t="s">
        <v>5</v>
      </c>
      <c r="Q38" s="124">
        <f t="shared" si="4"/>
        <v>0.001324652777777778</v>
      </c>
      <c r="R38" s="125">
        <f t="shared" si="5"/>
        <v>0.002590972222222222</v>
      </c>
      <c r="S38" s="4">
        <f t="shared" si="6"/>
        <v>0</v>
      </c>
      <c r="T38" s="92">
        <f t="shared" si="7"/>
        <v>2.3148148148148147E-05</v>
      </c>
    </row>
    <row r="39" spans="1:20" s="95" customFormat="1" ht="22.5" customHeight="1" outlineLevel="1">
      <c r="A39" s="39">
        <v>7</v>
      </c>
      <c r="B39" s="22">
        <v>30</v>
      </c>
      <c r="C39" s="12" t="s">
        <v>121</v>
      </c>
      <c r="D39" s="12" t="s">
        <v>119</v>
      </c>
      <c r="E39" s="28">
        <v>1992</v>
      </c>
      <c r="F39" s="68" t="s">
        <v>120</v>
      </c>
      <c r="G39" s="69">
        <v>6</v>
      </c>
      <c r="H39" s="121" t="s">
        <v>248</v>
      </c>
      <c r="I39" s="122" t="s">
        <v>4</v>
      </c>
      <c r="J39" s="122" t="s">
        <v>214</v>
      </c>
      <c r="K39" s="122" t="s">
        <v>5</v>
      </c>
      <c r="L39" s="123">
        <f t="shared" si="3"/>
        <v>0.0012719907407407406</v>
      </c>
      <c r="M39" s="122" t="s">
        <v>283</v>
      </c>
      <c r="N39" s="122" t="s">
        <v>4</v>
      </c>
      <c r="O39" s="122" t="s">
        <v>13</v>
      </c>
      <c r="P39" s="122" t="s">
        <v>5</v>
      </c>
      <c r="Q39" s="124">
        <f t="shared" si="4"/>
        <v>0.0013464120370370368</v>
      </c>
      <c r="R39" s="125">
        <f t="shared" si="5"/>
        <v>0.0026184027777777777</v>
      </c>
      <c r="S39" s="4">
        <f t="shared" si="6"/>
        <v>4.6296296296296294E-05</v>
      </c>
      <c r="T39" s="92">
        <f t="shared" si="7"/>
        <v>0</v>
      </c>
    </row>
    <row r="40" spans="1:20" s="95" customFormat="1" ht="22.5" customHeight="1" outlineLevel="1">
      <c r="A40" s="39">
        <v>8</v>
      </c>
      <c r="B40" s="22">
        <v>28</v>
      </c>
      <c r="C40" s="13" t="s">
        <v>148</v>
      </c>
      <c r="D40" s="13" t="s">
        <v>149</v>
      </c>
      <c r="E40" s="27">
        <v>1990</v>
      </c>
      <c r="F40" s="68" t="s">
        <v>147</v>
      </c>
      <c r="G40" s="75">
        <v>6</v>
      </c>
      <c r="H40" s="121" t="s">
        <v>227</v>
      </c>
      <c r="I40" s="122" t="s">
        <v>4</v>
      </c>
      <c r="J40" s="122" t="s">
        <v>13</v>
      </c>
      <c r="K40" s="122" t="s">
        <v>5</v>
      </c>
      <c r="L40" s="123">
        <f t="shared" si="3"/>
        <v>0.0013659722222222224</v>
      </c>
      <c r="M40" s="122" t="s">
        <v>282</v>
      </c>
      <c r="N40" s="122" t="s">
        <v>4</v>
      </c>
      <c r="O40" s="122" t="s">
        <v>13</v>
      </c>
      <c r="P40" s="122" t="s">
        <v>5</v>
      </c>
      <c r="Q40" s="124">
        <f t="shared" si="4"/>
        <v>0.001308449074074074</v>
      </c>
      <c r="R40" s="125">
        <f t="shared" si="5"/>
        <v>0.0026744212962962963</v>
      </c>
      <c r="S40" s="4">
        <f t="shared" si="6"/>
        <v>0</v>
      </c>
      <c r="T40" s="92">
        <f t="shared" si="7"/>
        <v>0</v>
      </c>
    </row>
    <row r="41" spans="1:20" s="95" customFormat="1" ht="22.5" customHeight="1" outlineLevel="1">
      <c r="A41" s="39">
        <v>9</v>
      </c>
      <c r="B41" s="22">
        <v>23</v>
      </c>
      <c r="C41" s="12" t="s">
        <v>78</v>
      </c>
      <c r="D41" s="12" t="s">
        <v>79</v>
      </c>
      <c r="E41" s="28">
        <v>1993</v>
      </c>
      <c r="F41" s="68" t="s">
        <v>57</v>
      </c>
      <c r="G41" s="69">
        <v>6</v>
      </c>
      <c r="H41" s="121" t="s">
        <v>223</v>
      </c>
      <c r="I41" s="122" t="s">
        <v>4</v>
      </c>
      <c r="J41" s="122" t="s">
        <v>205</v>
      </c>
      <c r="K41" s="122" t="s">
        <v>5</v>
      </c>
      <c r="L41" s="123">
        <f t="shared" si="3"/>
        <v>0.0014917824074074074</v>
      </c>
      <c r="M41" s="122" t="s">
        <v>278</v>
      </c>
      <c r="N41" s="122" t="s">
        <v>4</v>
      </c>
      <c r="O41" s="122" t="s">
        <v>205</v>
      </c>
      <c r="P41" s="122" t="s">
        <v>5</v>
      </c>
      <c r="Q41" s="124">
        <f t="shared" si="4"/>
        <v>0.0012881944444444447</v>
      </c>
      <c r="R41" s="125">
        <f t="shared" si="5"/>
        <v>0.0027799768518518516</v>
      </c>
      <c r="S41" s="4">
        <f t="shared" si="6"/>
        <v>2.3148148148148147E-05</v>
      </c>
      <c r="T41" s="92">
        <f t="shared" si="7"/>
        <v>2.3148148148148147E-05</v>
      </c>
    </row>
    <row r="42" spans="1:20" s="95" customFormat="1" ht="22.5" customHeight="1" outlineLevel="1">
      <c r="A42" s="39">
        <v>10</v>
      </c>
      <c r="B42" s="22">
        <v>25</v>
      </c>
      <c r="C42" s="12" t="s">
        <v>88</v>
      </c>
      <c r="D42" s="12" t="s">
        <v>89</v>
      </c>
      <c r="E42" s="28">
        <v>1990</v>
      </c>
      <c r="F42" s="68" t="s">
        <v>90</v>
      </c>
      <c r="G42" s="69">
        <v>6</v>
      </c>
      <c r="H42" s="121" t="s">
        <v>224</v>
      </c>
      <c r="I42" s="122" t="s">
        <v>4</v>
      </c>
      <c r="J42" s="122" t="s">
        <v>225</v>
      </c>
      <c r="K42" s="122" t="s">
        <v>5</v>
      </c>
      <c r="L42" s="123">
        <f t="shared" si="3"/>
        <v>0.0017903935185185186</v>
      </c>
      <c r="M42" s="122" t="s">
        <v>280</v>
      </c>
      <c r="N42" s="122" t="s">
        <v>4</v>
      </c>
      <c r="O42" s="122" t="s">
        <v>214</v>
      </c>
      <c r="P42" s="122" t="s">
        <v>5</v>
      </c>
      <c r="Q42" s="124">
        <f t="shared" si="4"/>
        <v>0.001283449074074074</v>
      </c>
      <c r="R42" s="125">
        <f t="shared" si="5"/>
        <v>0.003073842592592593</v>
      </c>
      <c r="S42" s="4">
        <f t="shared" si="6"/>
        <v>0.0006018518518518519</v>
      </c>
      <c r="T42" s="92">
        <f t="shared" si="7"/>
        <v>4.6296296296296294E-05</v>
      </c>
    </row>
    <row r="43" spans="1:20" s="95" customFormat="1" ht="22.5" customHeight="1" outlineLevel="1">
      <c r="A43" s="39">
        <v>11</v>
      </c>
      <c r="B43" s="22">
        <v>29</v>
      </c>
      <c r="C43" s="13" t="s">
        <v>154</v>
      </c>
      <c r="D43" s="13" t="s">
        <v>73</v>
      </c>
      <c r="E43" s="27">
        <v>1992</v>
      </c>
      <c r="F43" s="68" t="s">
        <v>147</v>
      </c>
      <c r="G43" s="69">
        <v>6</v>
      </c>
      <c r="H43" s="121" t="s">
        <v>229</v>
      </c>
      <c r="I43" s="122" t="s">
        <v>4</v>
      </c>
      <c r="J43" s="122" t="s">
        <v>228</v>
      </c>
      <c r="K43" s="122" t="s">
        <v>5</v>
      </c>
      <c r="L43" s="123">
        <f t="shared" si="3"/>
        <v>0.003266435185185185</v>
      </c>
      <c r="M43" s="122" t="s">
        <v>223</v>
      </c>
      <c r="N43" s="122" t="s">
        <v>4</v>
      </c>
      <c r="O43" s="122" t="s">
        <v>214</v>
      </c>
      <c r="P43" s="122" t="s">
        <v>5</v>
      </c>
      <c r="Q43" s="124">
        <f t="shared" si="4"/>
        <v>0.0015149305555555554</v>
      </c>
      <c r="R43" s="125">
        <f t="shared" si="5"/>
        <v>0.0047813657407407405</v>
      </c>
      <c r="S43" s="4">
        <f t="shared" si="6"/>
        <v>0.0017592592592592592</v>
      </c>
      <c r="T43" s="92">
        <f t="shared" si="7"/>
        <v>4.6296296296296294E-05</v>
      </c>
    </row>
    <row r="44" spans="1:20" s="95" customFormat="1" ht="22.5" customHeight="1" outlineLevel="1">
      <c r="A44" s="39">
        <v>12</v>
      </c>
      <c r="B44" s="22">
        <v>24</v>
      </c>
      <c r="C44" s="14" t="s">
        <v>80</v>
      </c>
      <c r="D44" s="14" t="s">
        <v>81</v>
      </c>
      <c r="E44" s="26">
        <v>1993</v>
      </c>
      <c r="F44" s="68" t="s">
        <v>57</v>
      </c>
      <c r="G44" s="69">
        <v>6</v>
      </c>
      <c r="H44" s="121" t="s">
        <v>24</v>
      </c>
      <c r="I44" s="122" t="s">
        <v>4</v>
      </c>
      <c r="J44" s="122" t="s">
        <v>13</v>
      </c>
      <c r="K44" s="122" t="s">
        <v>5</v>
      </c>
      <c r="L44" s="123" t="s">
        <v>246</v>
      </c>
      <c r="M44" s="122" t="s">
        <v>279</v>
      </c>
      <c r="N44" s="122" t="s">
        <v>4</v>
      </c>
      <c r="O44" s="122" t="s">
        <v>205</v>
      </c>
      <c r="P44" s="122" t="s">
        <v>5</v>
      </c>
      <c r="Q44" s="124">
        <f t="shared" si="4"/>
        <v>0.0016822916666666666</v>
      </c>
      <c r="R44" s="125" t="s">
        <v>246</v>
      </c>
      <c r="S44" s="4">
        <f t="shared" si="6"/>
        <v>0</v>
      </c>
      <c r="T44" s="92">
        <f t="shared" si="7"/>
        <v>2.3148148148148147E-05</v>
      </c>
    </row>
    <row r="45" spans="1:20" s="95" customFormat="1" ht="15.75" outlineLevel="1">
      <c r="A45" s="39"/>
      <c r="B45" s="22"/>
      <c r="C45" s="14"/>
      <c r="D45" s="14"/>
      <c r="E45" s="26"/>
      <c r="F45" s="68"/>
      <c r="G45" s="69"/>
      <c r="H45" s="121"/>
      <c r="I45" s="122"/>
      <c r="J45" s="122"/>
      <c r="K45" s="122"/>
      <c r="L45" s="123"/>
      <c r="M45" s="122"/>
      <c r="N45" s="122"/>
      <c r="O45" s="122"/>
      <c r="P45" s="122"/>
      <c r="Q45" s="124"/>
      <c r="R45" s="125"/>
      <c r="S45" s="4"/>
      <c r="T45" s="92"/>
    </row>
    <row r="46" spans="1:20" s="58" customFormat="1" ht="15.75" outlineLevel="1">
      <c r="A46" s="37" t="s">
        <v>41</v>
      </c>
      <c r="B46" s="16"/>
      <c r="C46" s="11"/>
      <c r="D46" s="11"/>
      <c r="E46" s="25"/>
      <c r="F46" s="71"/>
      <c r="G46" s="72"/>
      <c r="H46" s="111"/>
      <c r="I46" s="112"/>
      <c r="J46" s="112"/>
      <c r="K46" s="112"/>
      <c r="L46" s="108"/>
      <c r="M46" s="112"/>
      <c r="N46" s="112"/>
      <c r="O46" s="112"/>
      <c r="P46" s="112"/>
      <c r="Q46" s="109"/>
      <c r="R46" s="113"/>
      <c r="S46" s="5"/>
      <c r="T46" s="91"/>
    </row>
    <row r="47" spans="1:20" s="95" customFormat="1" ht="22.5" customHeight="1" outlineLevel="1">
      <c r="A47" s="38">
        <v>1</v>
      </c>
      <c r="B47" s="22">
        <v>42</v>
      </c>
      <c r="C47" s="13" t="s">
        <v>171</v>
      </c>
      <c r="D47" s="13" t="s">
        <v>172</v>
      </c>
      <c r="E47" s="27" t="s">
        <v>173</v>
      </c>
      <c r="F47" s="70" t="s">
        <v>144</v>
      </c>
      <c r="G47" s="69">
        <v>6</v>
      </c>
      <c r="H47" s="121" t="s">
        <v>241</v>
      </c>
      <c r="I47" s="122" t="s">
        <v>4</v>
      </c>
      <c r="J47" s="122" t="s">
        <v>13</v>
      </c>
      <c r="K47" s="122" t="s">
        <v>5</v>
      </c>
      <c r="L47" s="123">
        <f aca="true" t="shared" si="8" ref="L47:L53">TIMEVALUE(H47)+S47</f>
        <v>0.0014413194444444445</v>
      </c>
      <c r="M47" s="122" t="s">
        <v>298</v>
      </c>
      <c r="N47" s="122" t="s">
        <v>4</v>
      </c>
      <c r="O47" s="122" t="s">
        <v>205</v>
      </c>
      <c r="P47" s="122" t="s">
        <v>5</v>
      </c>
      <c r="Q47" s="124">
        <f aca="true" t="shared" si="9" ref="Q47:Q53">TIMEVALUE(M47)+T47</f>
        <v>0.0013376157407407408</v>
      </c>
      <c r="R47" s="125">
        <f aca="true" t="shared" si="10" ref="R47:R53">TIMEVALUE(H47)+TIMEVALUE(M47)+S47+T47</f>
        <v>0.002778935185185185</v>
      </c>
      <c r="S47" s="4">
        <f aca="true" t="shared" si="11" ref="S47:S53">TIME(0,0,J47)</f>
        <v>0</v>
      </c>
      <c r="T47" s="92">
        <f aca="true" t="shared" si="12" ref="T47:T53">TIME(0,0,O47)</f>
        <v>2.3148148148148147E-05</v>
      </c>
    </row>
    <row r="48" spans="1:20" s="95" customFormat="1" ht="22.5" customHeight="1" outlineLevel="1">
      <c r="A48" s="38">
        <v>2</v>
      </c>
      <c r="B48" s="22">
        <v>41</v>
      </c>
      <c r="C48" s="13" t="s">
        <v>158</v>
      </c>
      <c r="D48" s="13" t="s">
        <v>159</v>
      </c>
      <c r="E48" s="27" t="s">
        <v>160</v>
      </c>
      <c r="F48" s="70" t="s">
        <v>161</v>
      </c>
      <c r="G48" s="69">
        <v>6</v>
      </c>
      <c r="H48" s="121" t="s">
        <v>240</v>
      </c>
      <c r="I48" s="122" t="s">
        <v>4</v>
      </c>
      <c r="J48" s="122" t="s">
        <v>13</v>
      </c>
      <c r="K48" s="122" t="s">
        <v>5</v>
      </c>
      <c r="L48" s="123">
        <f t="shared" si="8"/>
        <v>0.0014694444444444444</v>
      </c>
      <c r="M48" s="122" t="s">
        <v>217</v>
      </c>
      <c r="N48" s="122" t="s">
        <v>4</v>
      </c>
      <c r="O48" s="122" t="s">
        <v>205</v>
      </c>
      <c r="P48" s="122" t="s">
        <v>5</v>
      </c>
      <c r="Q48" s="124">
        <f t="shared" si="9"/>
        <v>0.001450925925925926</v>
      </c>
      <c r="R48" s="125">
        <f t="shared" si="10"/>
        <v>0.00292037037037037</v>
      </c>
      <c r="S48" s="4">
        <f t="shared" si="11"/>
        <v>0</v>
      </c>
      <c r="T48" s="92">
        <f t="shared" si="12"/>
        <v>2.3148148148148147E-05</v>
      </c>
    </row>
    <row r="49" spans="1:20" s="95" customFormat="1" ht="22.5" customHeight="1" outlineLevel="1">
      <c r="A49" s="38">
        <v>3</v>
      </c>
      <c r="B49" s="22">
        <v>40</v>
      </c>
      <c r="C49" s="13" t="s">
        <v>133</v>
      </c>
      <c r="D49" s="13"/>
      <c r="E49" s="27">
        <v>1994</v>
      </c>
      <c r="F49" s="70" t="s">
        <v>57</v>
      </c>
      <c r="G49" s="69">
        <v>6</v>
      </c>
      <c r="H49" s="121" t="s">
        <v>239</v>
      </c>
      <c r="I49" s="122" t="s">
        <v>4</v>
      </c>
      <c r="J49" s="122" t="s">
        <v>205</v>
      </c>
      <c r="K49" s="122" t="s">
        <v>5</v>
      </c>
      <c r="L49" s="123">
        <f t="shared" si="8"/>
        <v>0.0016134259259259261</v>
      </c>
      <c r="M49" s="122" t="s">
        <v>295</v>
      </c>
      <c r="N49" s="122" t="s">
        <v>4</v>
      </c>
      <c r="O49" s="122" t="s">
        <v>13</v>
      </c>
      <c r="P49" s="122" t="s">
        <v>5</v>
      </c>
      <c r="Q49" s="124">
        <f t="shared" si="9"/>
        <v>0.0016105324074074075</v>
      </c>
      <c r="R49" s="125">
        <f t="shared" si="10"/>
        <v>0.0032239583333333335</v>
      </c>
      <c r="S49" s="4">
        <f t="shared" si="11"/>
        <v>2.3148148148148147E-05</v>
      </c>
      <c r="T49" s="92">
        <f t="shared" si="12"/>
        <v>0</v>
      </c>
    </row>
    <row r="50" spans="1:20" s="95" customFormat="1" ht="22.5" customHeight="1" outlineLevel="1">
      <c r="A50" s="38">
        <v>4</v>
      </c>
      <c r="B50" s="22">
        <v>39</v>
      </c>
      <c r="C50" s="13" t="s">
        <v>94</v>
      </c>
      <c r="D50" s="13" t="s">
        <v>95</v>
      </c>
      <c r="E50" s="27" t="s">
        <v>96</v>
      </c>
      <c r="F50" s="70" t="s">
        <v>90</v>
      </c>
      <c r="G50" s="69">
        <v>6</v>
      </c>
      <c r="H50" s="121" t="s">
        <v>238</v>
      </c>
      <c r="I50" s="122" t="s">
        <v>4</v>
      </c>
      <c r="J50" s="122" t="s">
        <v>214</v>
      </c>
      <c r="K50" s="122" t="s">
        <v>5</v>
      </c>
      <c r="L50" s="123">
        <f t="shared" si="8"/>
        <v>0.0017934027777777777</v>
      </c>
      <c r="M50" s="122" t="s">
        <v>294</v>
      </c>
      <c r="N50" s="122" t="s">
        <v>4</v>
      </c>
      <c r="O50" s="122" t="s">
        <v>293</v>
      </c>
      <c r="P50" s="122" t="s">
        <v>5</v>
      </c>
      <c r="Q50" s="124">
        <f t="shared" si="9"/>
        <v>0.0017843750000000002</v>
      </c>
      <c r="R50" s="125">
        <f t="shared" si="10"/>
        <v>0.003577777777777778</v>
      </c>
      <c r="S50" s="4">
        <f t="shared" si="11"/>
        <v>4.6296296296296294E-05</v>
      </c>
      <c r="T50" s="92">
        <f t="shared" si="12"/>
        <v>9.259259259259259E-05</v>
      </c>
    </row>
    <row r="51" spans="1:20" s="95" customFormat="1" ht="22.5" customHeight="1" outlineLevel="1">
      <c r="A51" s="38">
        <v>5</v>
      </c>
      <c r="B51" s="22">
        <v>36</v>
      </c>
      <c r="C51" s="13" t="s">
        <v>42</v>
      </c>
      <c r="D51" s="13" t="s">
        <v>52</v>
      </c>
      <c r="E51" s="27"/>
      <c r="F51" s="70" t="s">
        <v>37</v>
      </c>
      <c r="G51" s="69">
        <v>6</v>
      </c>
      <c r="H51" s="121" t="s">
        <v>323</v>
      </c>
      <c r="I51" s="122" t="s">
        <v>4</v>
      </c>
      <c r="J51" s="122" t="s">
        <v>214</v>
      </c>
      <c r="K51" s="122" t="s">
        <v>5</v>
      </c>
      <c r="L51" s="123">
        <f t="shared" si="8"/>
        <v>0.001966203703703704</v>
      </c>
      <c r="M51" s="122" t="s">
        <v>289</v>
      </c>
      <c r="N51" s="122" t="s">
        <v>4</v>
      </c>
      <c r="O51" s="122" t="s">
        <v>237</v>
      </c>
      <c r="P51" s="122" t="s">
        <v>5</v>
      </c>
      <c r="Q51" s="124">
        <f t="shared" si="9"/>
        <v>0.0018108796296296297</v>
      </c>
      <c r="R51" s="125">
        <f t="shared" si="10"/>
        <v>0.0037770833333333337</v>
      </c>
      <c r="S51" s="4">
        <f t="shared" si="11"/>
        <v>4.6296296296296294E-05</v>
      </c>
      <c r="T51" s="92">
        <f t="shared" si="12"/>
        <v>6.944444444444444E-05</v>
      </c>
    </row>
    <row r="52" spans="1:20" s="95" customFormat="1" ht="22.5" customHeight="1" outlineLevel="1">
      <c r="A52" s="38">
        <v>6</v>
      </c>
      <c r="B52" s="22">
        <v>38</v>
      </c>
      <c r="C52" s="13" t="s">
        <v>45</v>
      </c>
      <c r="D52" s="13" t="s">
        <v>53</v>
      </c>
      <c r="E52" s="27"/>
      <c r="F52" s="70" t="s">
        <v>37</v>
      </c>
      <c r="G52" s="69">
        <v>6</v>
      </c>
      <c r="H52" s="121" t="s">
        <v>236</v>
      </c>
      <c r="I52" s="122" t="s">
        <v>4</v>
      </c>
      <c r="J52" s="122" t="s">
        <v>237</v>
      </c>
      <c r="K52" s="122" t="s">
        <v>5</v>
      </c>
      <c r="L52" s="123">
        <f t="shared" si="8"/>
        <v>0.0019921296296296293</v>
      </c>
      <c r="M52" s="122" t="s">
        <v>292</v>
      </c>
      <c r="N52" s="122" t="s">
        <v>4</v>
      </c>
      <c r="O52" s="122" t="s">
        <v>291</v>
      </c>
      <c r="P52" s="122" t="s">
        <v>5</v>
      </c>
      <c r="Q52" s="124">
        <f t="shared" si="9"/>
        <v>0.0027274305555555554</v>
      </c>
      <c r="R52" s="125">
        <f t="shared" si="10"/>
        <v>0.004719560185185184</v>
      </c>
      <c r="S52" s="4">
        <f t="shared" si="11"/>
        <v>6.944444444444444E-05</v>
      </c>
      <c r="T52" s="92">
        <f t="shared" si="12"/>
        <v>0.0006481481481481481</v>
      </c>
    </row>
    <row r="53" spans="1:20" s="95" customFormat="1" ht="22.5" customHeight="1" outlineLevel="1">
      <c r="A53" s="38">
        <v>7</v>
      </c>
      <c r="B53" s="22">
        <v>37</v>
      </c>
      <c r="C53" s="13" t="s">
        <v>43</v>
      </c>
      <c r="D53" s="13" t="s">
        <v>44</v>
      </c>
      <c r="E53" s="27"/>
      <c r="F53" s="70" t="s">
        <v>37</v>
      </c>
      <c r="G53" s="69">
        <v>6</v>
      </c>
      <c r="H53" s="121" t="s">
        <v>235</v>
      </c>
      <c r="I53" s="122" t="s">
        <v>4</v>
      </c>
      <c r="J53" s="122" t="s">
        <v>216</v>
      </c>
      <c r="K53" s="122" t="s">
        <v>5</v>
      </c>
      <c r="L53" s="123">
        <f t="shared" si="8"/>
        <v>0.003751388888888889</v>
      </c>
      <c r="M53" s="122" t="s">
        <v>290</v>
      </c>
      <c r="N53" s="122" t="s">
        <v>4</v>
      </c>
      <c r="O53" s="122" t="s">
        <v>205</v>
      </c>
      <c r="P53" s="122" t="s">
        <v>5</v>
      </c>
      <c r="Q53" s="124">
        <f t="shared" si="9"/>
        <v>0.0018280092592592595</v>
      </c>
      <c r="R53" s="125">
        <f t="shared" si="10"/>
        <v>0.005579398148148148</v>
      </c>
      <c r="S53" s="4">
        <f t="shared" si="11"/>
        <v>0.0017824074074074077</v>
      </c>
      <c r="T53" s="92">
        <f t="shared" si="12"/>
        <v>2.3148148148148147E-05</v>
      </c>
    </row>
    <row r="54" spans="1:20" s="95" customFormat="1" ht="15.75" outlineLevel="1">
      <c r="A54" s="38"/>
      <c r="B54" s="22"/>
      <c r="C54" s="13"/>
      <c r="D54" s="13"/>
      <c r="E54" s="27"/>
      <c r="F54" s="70"/>
      <c r="G54" s="69"/>
      <c r="H54" s="121"/>
      <c r="I54" s="122"/>
      <c r="J54" s="122"/>
      <c r="K54" s="122"/>
      <c r="L54" s="123"/>
      <c r="M54" s="122"/>
      <c r="N54" s="122"/>
      <c r="O54" s="122"/>
      <c r="P54" s="122"/>
      <c r="Q54" s="124"/>
      <c r="R54" s="125"/>
      <c r="S54" s="4"/>
      <c r="T54" s="92"/>
    </row>
    <row r="55" spans="1:20" s="58" customFormat="1" ht="15.75" outlineLevel="1">
      <c r="A55" s="37" t="s">
        <v>10</v>
      </c>
      <c r="B55" s="16"/>
      <c r="C55" s="11"/>
      <c r="D55" s="11"/>
      <c r="E55" s="25"/>
      <c r="F55" s="71"/>
      <c r="G55" s="72"/>
      <c r="H55" s="111"/>
      <c r="I55" s="112"/>
      <c r="J55" s="112"/>
      <c r="K55" s="112"/>
      <c r="L55" s="108"/>
      <c r="M55" s="112"/>
      <c r="N55" s="112"/>
      <c r="O55" s="112"/>
      <c r="P55" s="112"/>
      <c r="Q55" s="109"/>
      <c r="R55" s="113"/>
      <c r="S55" s="5"/>
      <c r="T55" s="91"/>
    </row>
    <row r="56" spans="1:20" s="95" customFormat="1" ht="22.5" customHeight="1" outlineLevel="1">
      <c r="A56" s="38">
        <v>1</v>
      </c>
      <c r="B56" s="22">
        <v>47</v>
      </c>
      <c r="C56" s="12" t="s">
        <v>97</v>
      </c>
      <c r="D56" s="12" t="s">
        <v>98</v>
      </c>
      <c r="E56" s="28">
        <v>1988</v>
      </c>
      <c r="F56" s="68" t="s">
        <v>99</v>
      </c>
      <c r="G56" s="73">
        <v>6</v>
      </c>
      <c r="H56" s="121" t="s">
        <v>247</v>
      </c>
      <c r="I56" s="122" t="s">
        <v>4</v>
      </c>
      <c r="J56" s="122" t="s">
        <v>13</v>
      </c>
      <c r="K56" s="122" t="s">
        <v>5</v>
      </c>
      <c r="L56" s="123">
        <f>TIMEVALUE(H56)+S56</f>
        <v>0.001022800925925926</v>
      </c>
      <c r="M56" s="122" t="s">
        <v>301</v>
      </c>
      <c r="N56" s="122" t="s">
        <v>4</v>
      </c>
      <c r="O56" s="122" t="s">
        <v>13</v>
      </c>
      <c r="P56" s="122" t="s">
        <v>5</v>
      </c>
      <c r="Q56" s="124">
        <f>TIMEVALUE(M56)+T56</f>
        <v>0.0010591435185185185</v>
      </c>
      <c r="R56" s="125">
        <f>TIMEVALUE(H56)+TIMEVALUE(M56)+S56+T56</f>
        <v>0.0020819444444444444</v>
      </c>
      <c r="S56" s="4">
        <f>TIME(0,0,J56)</f>
        <v>0</v>
      </c>
      <c r="T56" s="92">
        <f>TIME(0,0,O56)</f>
        <v>0</v>
      </c>
    </row>
    <row r="57" spans="1:20" s="95" customFormat="1" ht="22.5" customHeight="1" outlineLevel="1">
      <c r="A57" s="38">
        <v>2</v>
      </c>
      <c r="B57" s="22">
        <v>45</v>
      </c>
      <c r="C57" s="13" t="s">
        <v>148</v>
      </c>
      <c r="D57" s="13" t="s">
        <v>141</v>
      </c>
      <c r="E57" s="27">
        <v>1987</v>
      </c>
      <c r="F57" s="70" t="s">
        <v>147</v>
      </c>
      <c r="G57" s="73">
        <v>6</v>
      </c>
      <c r="H57" s="121" t="s">
        <v>244</v>
      </c>
      <c r="I57" s="122" t="s">
        <v>4</v>
      </c>
      <c r="J57" s="122" t="s">
        <v>13</v>
      </c>
      <c r="K57" s="122" t="s">
        <v>5</v>
      </c>
      <c r="L57" s="123">
        <f>TIMEVALUE(H57)+S57</f>
        <v>0.0011369212962962962</v>
      </c>
      <c r="M57" s="122" t="s">
        <v>297</v>
      </c>
      <c r="N57" s="122" t="s">
        <v>4</v>
      </c>
      <c r="O57" s="122" t="s">
        <v>13</v>
      </c>
      <c r="P57" s="122" t="s">
        <v>5</v>
      </c>
      <c r="Q57" s="124">
        <f>TIMEVALUE(M57)+T57</f>
        <v>0.001123611111111111</v>
      </c>
      <c r="R57" s="125">
        <f>TIMEVALUE(H57)+TIMEVALUE(M57)+S57+T57</f>
        <v>0.0022605324074074073</v>
      </c>
      <c r="S57" s="4">
        <f>TIME(0,0,J57)</f>
        <v>0</v>
      </c>
      <c r="T57" s="92">
        <f>TIME(0,0,O57)</f>
        <v>0</v>
      </c>
    </row>
    <row r="58" spans="1:20" s="95" customFormat="1" ht="22.5" customHeight="1" outlineLevel="1">
      <c r="A58" s="38">
        <v>3</v>
      </c>
      <c r="B58" s="22">
        <v>46</v>
      </c>
      <c r="C58" s="13" t="s">
        <v>146</v>
      </c>
      <c r="D58" s="13" t="s">
        <v>69</v>
      </c>
      <c r="E58" s="27">
        <v>1987</v>
      </c>
      <c r="F58" s="70" t="s">
        <v>147</v>
      </c>
      <c r="G58" s="73">
        <v>6</v>
      </c>
      <c r="H58" s="121" t="s">
        <v>245</v>
      </c>
      <c r="I58" s="122" t="s">
        <v>4</v>
      </c>
      <c r="J58" s="122" t="s">
        <v>13</v>
      </c>
      <c r="K58" s="122" t="s">
        <v>5</v>
      </c>
      <c r="L58" s="123">
        <f>TIMEVALUE(H58)+S58</f>
        <v>0.0011929398148148149</v>
      </c>
      <c r="M58" s="122" t="s">
        <v>300</v>
      </c>
      <c r="N58" s="122" t="s">
        <v>4</v>
      </c>
      <c r="O58" s="122" t="s">
        <v>205</v>
      </c>
      <c r="P58" s="122" t="s">
        <v>5</v>
      </c>
      <c r="Q58" s="124">
        <f>TIMEVALUE(M58)+T58</f>
        <v>0.0011736111111111112</v>
      </c>
      <c r="R58" s="125">
        <f>TIMEVALUE(H58)+TIMEVALUE(M58)+S58+T58</f>
        <v>0.0023665509259259256</v>
      </c>
      <c r="S58" s="4">
        <f>TIME(0,0,J58)</f>
        <v>0</v>
      </c>
      <c r="T58" s="92">
        <f>TIME(0,0,O58)</f>
        <v>2.3148148148148147E-05</v>
      </c>
    </row>
    <row r="59" spans="1:20" s="95" customFormat="1" ht="22.5" customHeight="1" outlineLevel="1">
      <c r="A59" s="38">
        <v>4</v>
      </c>
      <c r="B59" s="22">
        <v>44</v>
      </c>
      <c r="C59" s="13" t="s">
        <v>169</v>
      </c>
      <c r="D59" s="13" t="s">
        <v>170</v>
      </c>
      <c r="E59" s="27">
        <v>1975</v>
      </c>
      <c r="F59" s="70" t="s">
        <v>166</v>
      </c>
      <c r="G59" s="73">
        <v>6</v>
      </c>
      <c r="H59" s="121" t="s">
        <v>243</v>
      </c>
      <c r="I59" s="122" t="s">
        <v>4</v>
      </c>
      <c r="J59" s="122" t="s">
        <v>242</v>
      </c>
      <c r="K59" s="122" t="s">
        <v>5</v>
      </c>
      <c r="L59" s="123">
        <f>TIMEVALUE(H59)+S59</f>
        <v>0.0038113425925925927</v>
      </c>
      <c r="M59" s="122" t="s">
        <v>299</v>
      </c>
      <c r="N59" s="122" t="s">
        <v>4</v>
      </c>
      <c r="O59" s="122" t="s">
        <v>211</v>
      </c>
      <c r="P59" s="122" t="s">
        <v>5</v>
      </c>
      <c r="Q59" s="124">
        <f>TIMEVALUE(M59)+T59</f>
        <v>0.0023153935185185183</v>
      </c>
      <c r="R59" s="125">
        <f>TIMEVALUE(H59)+TIMEVALUE(M59)+S59+T59</f>
        <v>0.006126736111111111</v>
      </c>
      <c r="S59" s="4">
        <f>TIME(0,0,J59)</f>
        <v>0.002384259259259259</v>
      </c>
      <c r="T59" s="92">
        <f>TIME(0,0,O59)</f>
        <v>0.000625</v>
      </c>
    </row>
    <row r="60" spans="1:20" s="95" customFormat="1" ht="22.5" customHeight="1" outlineLevel="1">
      <c r="A60" s="38">
        <v>5</v>
      </c>
      <c r="B60" s="22">
        <v>49</v>
      </c>
      <c r="C60" s="13" t="s">
        <v>195</v>
      </c>
      <c r="D60" s="13" t="s">
        <v>196</v>
      </c>
      <c r="E60" s="27"/>
      <c r="F60" s="70" t="s">
        <v>166</v>
      </c>
      <c r="G60" s="73">
        <v>6</v>
      </c>
      <c r="H60" s="121" t="s">
        <v>252</v>
      </c>
      <c r="I60" s="122" t="s">
        <v>4</v>
      </c>
      <c r="J60" s="122" t="s">
        <v>251</v>
      </c>
      <c r="K60" s="122" t="s">
        <v>5</v>
      </c>
      <c r="L60" s="123">
        <f>TIMEVALUE(H60)+S60</f>
        <v>0.004750347222222222</v>
      </c>
      <c r="M60" s="122" t="s">
        <v>303</v>
      </c>
      <c r="N60" s="122" t="s">
        <v>4</v>
      </c>
      <c r="O60" s="122" t="s">
        <v>302</v>
      </c>
      <c r="P60" s="122" t="s">
        <v>5</v>
      </c>
      <c r="Q60" s="124">
        <f>TIMEVALUE(M60)+T60</f>
        <v>0.004086342592592593</v>
      </c>
      <c r="R60" s="125">
        <f>TIMEVALUE(H60)+TIMEVALUE(M60)+S60+T60</f>
        <v>0.008836689814814815</v>
      </c>
      <c r="S60" s="4">
        <f>TIME(0,0,J60)</f>
        <v>0.002916666666666667</v>
      </c>
      <c r="T60" s="92">
        <f>TIME(0,0,O60)</f>
        <v>0.0018287037037037037</v>
      </c>
    </row>
    <row r="61" spans="1:20" s="95" customFormat="1" ht="15.75" outlineLevel="1">
      <c r="A61" s="38"/>
      <c r="B61" s="22"/>
      <c r="C61" s="13"/>
      <c r="D61" s="13"/>
      <c r="E61" s="27"/>
      <c r="F61" s="70"/>
      <c r="G61" s="73"/>
      <c r="H61" s="121"/>
      <c r="I61" s="122"/>
      <c r="J61" s="122"/>
      <c r="K61" s="122"/>
      <c r="L61" s="123"/>
      <c r="M61" s="122"/>
      <c r="N61" s="122"/>
      <c r="O61" s="122"/>
      <c r="P61" s="122"/>
      <c r="Q61" s="124"/>
      <c r="R61" s="125"/>
      <c r="S61" s="4"/>
      <c r="T61" s="92"/>
    </row>
    <row r="62" spans="1:20" s="58" customFormat="1" ht="15.75" outlineLevel="1">
      <c r="A62" s="37" t="s">
        <v>36</v>
      </c>
      <c r="B62" s="16"/>
      <c r="C62" s="11"/>
      <c r="D62" s="11"/>
      <c r="E62" s="25"/>
      <c r="F62" s="71"/>
      <c r="G62" s="72"/>
      <c r="H62" s="111"/>
      <c r="I62" s="112"/>
      <c r="J62" s="112"/>
      <c r="K62" s="112"/>
      <c r="L62" s="108"/>
      <c r="M62" s="112"/>
      <c r="N62" s="112"/>
      <c r="O62" s="112"/>
      <c r="P62" s="112"/>
      <c r="Q62" s="109"/>
      <c r="R62" s="113"/>
      <c r="S62" s="5"/>
      <c r="T62" s="91"/>
    </row>
    <row r="63" spans="1:20" s="95" customFormat="1" ht="22.5" customHeight="1" outlineLevel="1">
      <c r="A63" s="38">
        <v>1</v>
      </c>
      <c r="B63" s="22">
        <v>53</v>
      </c>
      <c r="C63" s="12" t="s">
        <v>182</v>
      </c>
      <c r="D63" s="12" t="s">
        <v>177</v>
      </c>
      <c r="E63" s="28">
        <v>1970</v>
      </c>
      <c r="F63" s="68" t="s">
        <v>182</v>
      </c>
      <c r="G63" s="73">
        <v>6</v>
      </c>
      <c r="H63" s="121" t="s">
        <v>257</v>
      </c>
      <c r="I63" s="122" t="s">
        <v>4</v>
      </c>
      <c r="J63" s="122" t="s">
        <v>13</v>
      </c>
      <c r="K63" s="122" t="s">
        <v>5</v>
      </c>
      <c r="L63" s="123">
        <f aca="true" t="shared" si="13" ref="L63:L72">TIMEVALUE(H63)+S63</f>
        <v>0.001042824074074074</v>
      </c>
      <c r="M63" s="122" t="s">
        <v>306</v>
      </c>
      <c r="N63" s="122" t="s">
        <v>4</v>
      </c>
      <c r="O63" s="122" t="s">
        <v>205</v>
      </c>
      <c r="P63" s="122" t="s">
        <v>5</v>
      </c>
      <c r="Q63" s="124">
        <f aca="true" t="shared" si="14" ref="Q63:Q71">TIMEVALUE(M63)+T63</f>
        <v>0.0010797453703703705</v>
      </c>
      <c r="R63" s="125">
        <f aca="true" t="shared" si="15" ref="R63:R71">TIMEVALUE(H63)+TIMEVALUE(M63)+S63+T63</f>
        <v>0.0021225694444444443</v>
      </c>
      <c r="S63" s="4">
        <f aca="true" t="shared" si="16" ref="S63:S72">TIME(0,0,J63)</f>
        <v>0</v>
      </c>
      <c r="T63" s="92">
        <f aca="true" t="shared" si="17" ref="T63:T72">TIME(0,0,O63)</f>
        <v>2.3148148148148147E-05</v>
      </c>
    </row>
    <row r="64" spans="1:20" s="95" customFormat="1" ht="22.5" customHeight="1" outlineLevel="1">
      <c r="A64" s="38">
        <v>2</v>
      </c>
      <c r="B64" s="22">
        <v>59</v>
      </c>
      <c r="C64" s="14" t="s">
        <v>103</v>
      </c>
      <c r="D64" s="14" t="s">
        <v>104</v>
      </c>
      <c r="E64" s="26">
        <v>1965</v>
      </c>
      <c r="F64" s="68" t="s">
        <v>105</v>
      </c>
      <c r="G64" s="73">
        <v>6</v>
      </c>
      <c r="H64" s="121" t="s">
        <v>264</v>
      </c>
      <c r="I64" s="122" t="s">
        <v>4</v>
      </c>
      <c r="J64" s="122" t="s">
        <v>13</v>
      </c>
      <c r="K64" s="122" t="s">
        <v>5</v>
      </c>
      <c r="L64" s="123">
        <f t="shared" si="13"/>
        <v>0.001095486111111111</v>
      </c>
      <c r="M64" s="122" t="s">
        <v>312</v>
      </c>
      <c r="N64" s="122" t="s">
        <v>4</v>
      </c>
      <c r="O64" s="122" t="s">
        <v>13</v>
      </c>
      <c r="P64" s="122" t="s">
        <v>5</v>
      </c>
      <c r="Q64" s="124">
        <f t="shared" si="14"/>
        <v>0.0010377314814814815</v>
      </c>
      <c r="R64" s="125">
        <f t="shared" si="15"/>
        <v>0.002133217592592593</v>
      </c>
      <c r="S64" s="4">
        <f t="shared" si="16"/>
        <v>0</v>
      </c>
      <c r="T64" s="92">
        <f t="shared" si="17"/>
        <v>0</v>
      </c>
    </row>
    <row r="65" spans="1:20" s="95" customFormat="1" ht="22.5" customHeight="1" outlineLevel="1">
      <c r="A65" s="38">
        <v>3</v>
      </c>
      <c r="B65" s="22">
        <v>58</v>
      </c>
      <c r="C65" s="12" t="s">
        <v>185</v>
      </c>
      <c r="D65" s="12" t="s">
        <v>186</v>
      </c>
      <c r="E65" s="28">
        <v>1970</v>
      </c>
      <c r="F65" s="68" t="s">
        <v>187</v>
      </c>
      <c r="G65" s="73">
        <v>6</v>
      </c>
      <c r="H65" s="121" t="s">
        <v>261</v>
      </c>
      <c r="I65" s="122" t="s">
        <v>4</v>
      </c>
      <c r="J65" s="122" t="s">
        <v>13</v>
      </c>
      <c r="K65" s="122" t="s">
        <v>5</v>
      </c>
      <c r="L65" s="123">
        <f t="shared" si="13"/>
        <v>0.0011775462962962963</v>
      </c>
      <c r="M65" s="122" t="s">
        <v>311</v>
      </c>
      <c r="N65" s="122" t="s">
        <v>4</v>
      </c>
      <c r="O65" s="122" t="s">
        <v>13</v>
      </c>
      <c r="P65" s="122" t="s">
        <v>5</v>
      </c>
      <c r="Q65" s="124">
        <f t="shared" si="14"/>
        <v>0.0011644675925925926</v>
      </c>
      <c r="R65" s="125">
        <f t="shared" si="15"/>
        <v>0.002342013888888889</v>
      </c>
      <c r="S65" s="4">
        <f t="shared" si="16"/>
        <v>0</v>
      </c>
      <c r="T65" s="92">
        <f t="shared" si="17"/>
        <v>0</v>
      </c>
    </row>
    <row r="66" spans="1:20" s="95" customFormat="1" ht="22.5" customHeight="1" outlineLevel="1">
      <c r="A66" s="38">
        <v>4</v>
      </c>
      <c r="B66" s="22">
        <v>55</v>
      </c>
      <c r="C66" s="12" t="s">
        <v>97</v>
      </c>
      <c r="D66" s="12" t="s">
        <v>142</v>
      </c>
      <c r="E66" s="28">
        <v>1963</v>
      </c>
      <c r="F66" s="68" t="s">
        <v>99</v>
      </c>
      <c r="G66" s="73">
        <v>6</v>
      </c>
      <c r="H66" s="121" t="s">
        <v>259</v>
      </c>
      <c r="I66" s="122" t="s">
        <v>4</v>
      </c>
      <c r="J66" s="122" t="s">
        <v>13</v>
      </c>
      <c r="K66" s="122" t="s">
        <v>5</v>
      </c>
      <c r="L66" s="123">
        <f t="shared" si="13"/>
        <v>0.0012020833333333332</v>
      </c>
      <c r="M66" s="122" t="s">
        <v>308</v>
      </c>
      <c r="N66" s="122" t="s">
        <v>4</v>
      </c>
      <c r="O66" s="122" t="s">
        <v>13</v>
      </c>
      <c r="P66" s="122" t="s">
        <v>5</v>
      </c>
      <c r="Q66" s="124">
        <f t="shared" si="14"/>
        <v>0.0011888888888888889</v>
      </c>
      <c r="R66" s="125">
        <f t="shared" si="15"/>
        <v>0.0023909722222222223</v>
      </c>
      <c r="S66" s="4">
        <f t="shared" si="16"/>
        <v>0</v>
      </c>
      <c r="T66" s="92">
        <f t="shared" si="17"/>
        <v>0</v>
      </c>
    </row>
    <row r="67" spans="1:20" s="95" customFormat="1" ht="22.5" customHeight="1" outlineLevel="1">
      <c r="A67" s="38">
        <v>5</v>
      </c>
      <c r="B67" s="22">
        <v>54</v>
      </c>
      <c r="C67" s="12" t="s">
        <v>97</v>
      </c>
      <c r="D67" s="12" t="s">
        <v>143</v>
      </c>
      <c r="E67" s="28">
        <v>1961</v>
      </c>
      <c r="F67" s="68" t="s">
        <v>99</v>
      </c>
      <c r="G67" s="73">
        <v>6</v>
      </c>
      <c r="H67" s="121" t="s">
        <v>258</v>
      </c>
      <c r="I67" s="122" t="s">
        <v>4</v>
      </c>
      <c r="J67" s="122" t="s">
        <v>214</v>
      </c>
      <c r="K67" s="122" t="s">
        <v>5</v>
      </c>
      <c r="L67" s="123">
        <f t="shared" si="13"/>
        <v>0.0012899305555555557</v>
      </c>
      <c r="M67" s="122" t="s">
        <v>307</v>
      </c>
      <c r="N67" s="122" t="s">
        <v>4</v>
      </c>
      <c r="O67" s="122" t="s">
        <v>205</v>
      </c>
      <c r="P67" s="122" t="s">
        <v>5</v>
      </c>
      <c r="Q67" s="124">
        <f t="shared" si="14"/>
        <v>0.001287037037037037</v>
      </c>
      <c r="R67" s="125">
        <f t="shared" si="15"/>
        <v>0.002576967592592593</v>
      </c>
      <c r="S67" s="4">
        <f t="shared" si="16"/>
        <v>4.6296296296296294E-05</v>
      </c>
      <c r="T67" s="92">
        <f t="shared" si="17"/>
        <v>2.3148148148148147E-05</v>
      </c>
    </row>
    <row r="68" spans="1:20" s="95" customFormat="1" ht="22.5" customHeight="1" outlineLevel="1">
      <c r="A68" s="38">
        <v>6</v>
      </c>
      <c r="B68" s="22">
        <v>56</v>
      </c>
      <c r="C68" s="12" t="s">
        <v>150</v>
      </c>
      <c r="D68" s="12" t="s">
        <v>157</v>
      </c>
      <c r="E68" s="28"/>
      <c r="F68" s="68" t="s">
        <v>147</v>
      </c>
      <c r="G68" s="73">
        <v>6</v>
      </c>
      <c r="H68" s="121" t="s">
        <v>260</v>
      </c>
      <c r="I68" s="122" t="s">
        <v>4</v>
      </c>
      <c r="J68" s="122" t="s">
        <v>13</v>
      </c>
      <c r="K68" s="122" t="s">
        <v>5</v>
      </c>
      <c r="L68" s="123">
        <f t="shared" si="13"/>
        <v>0.0013252314814814813</v>
      </c>
      <c r="M68" s="122" t="s">
        <v>309</v>
      </c>
      <c r="N68" s="122" t="s">
        <v>4</v>
      </c>
      <c r="O68" s="122" t="s">
        <v>205</v>
      </c>
      <c r="P68" s="122" t="s">
        <v>5</v>
      </c>
      <c r="Q68" s="124">
        <f t="shared" si="14"/>
        <v>0.001307175925925926</v>
      </c>
      <c r="R68" s="125">
        <f t="shared" si="15"/>
        <v>0.002632407407407407</v>
      </c>
      <c r="S68" s="4">
        <f t="shared" si="16"/>
        <v>0</v>
      </c>
      <c r="T68" s="92">
        <f t="shared" si="17"/>
        <v>2.3148148148148147E-05</v>
      </c>
    </row>
    <row r="69" spans="1:20" s="95" customFormat="1" ht="22.5" customHeight="1" outlineLevel="1">
      <c r="A69" s="38">
        <v>7</v>
      </c>
      <c r="B69" s="22">
        <v>50</v>
      </c>
      <c r="C69" s="12" t="s">
        <v>34</v>
      </c>
      <c r="D69" s="12" t="s">
        <v>35</v>
      </c>
      <c r="E69" s="28">
        <f>2008-51</f>
        <v>1957</v>
      </c>
      <c r="F69" s="68" t="s">
        <v>37</v>
      </c>
      <c r="G69" s="73">
        <v>6</v>
      </c>
      <c r="H69" s="121" t="s">
        <v>253</v>
      </c>
      <c r="I69" s="122" t="s">
        <v>4</v>
      </c>
      <c r="J69" s="122" t="s">
        <v>205</v>
      </c>
      <c r="K69" s="122" t="s">
        <v>5</v>
      </c>
      <c r="L69" s="123">
        <f t="shared" si="13"/>
        <v>0.0013496527777777777</v>
      </c>
      <c r="M69" s="122" t="s">
        <v>304</v>
      </c>
      <c r="N69" s="122" t="s">
        <v>4</v>
      </c>
      <c r="O69" s="122" t="s">
        <v>13</v>
      </c>
      <c r="P69" s="122" t="s">
        <v>5</v>
      </c>
      <c r="Q69" s="124">
        <f t="shared" si="14"/>
        <v>0.0013561342592592592</v>
      </c>
      <c r="R69" s="125">
        <f t="shared" si="15"/>
        <v>0.002705787037037037</v>
      </c>
      <c r="S69" s="4">
        <f t="shared" si="16"/>
        <v>2.3148148148148147E-05</v>
      </c>
      <c r="T69" s="92">
        <f t="shared" si="17"/>
        <v>0</v>
      </c>
    </row>
    <row r="70" spans="1:20" s="95" customFormat="1" ht="22.5" customHeight="1" outlineLevel="1">
      <c r="A70" s="38">
        <v>8</v>
      </c>
      <c r="B70" s="22">
        <v>52</v>
      </c>
      <c r="C70" s="12" t="s">
        <v>167</v>
      </c>
      <c r="D70" s="12" t="s">
        <v>168</v>
      </c>
      <c r="E70" s="28">
        <v>1968</v>
      </c>
      <c r="F70" s="68" t="s">
        <v>166</v>
      </c>
      <c r="G70" s="73">
        <v>6</v>
      </c>
      <c r="H70" s="121" t="s">
        <v>256</v>
      </c>
      <c r="I70" s="122" t="s">
        <v>4</v>
      </c>
      <c r="J70" s="122" t="s">
        <v>13</v>
      </c>
      <c r="K70" s="122" t="s">
        <v>5</v>
      </c>
      <c r="L70" s="123">
        <f t="shared" si="13"/>
        <v>0.0014231481481481482</v>
      </c>
      <c r="M70" s="122" t="s">
        <v>305</v>
      </c>
      <c r="N70" s="122" t="s">
        <v>4</v>
      </c>
      <c r="O70" s="122" t="s">
        <v>225</v>
      </c>
      <c r="P70" s="122" t="s">
        <v>5</v>
      </c>
      <c r="Q70" s="124">
        <f t="shared" si="14"/>
        <v>0.0019929398148148146</v>
      </c>
      <c r="R70" s="125">
        <f t="shared" si="15"/>
        <v>0.003416087962962963</v>
      </c>
      <c r="S70" s="4">
        <f t="shared" si="16"/>
        <v>0</v>
      </c>
      <c r="T70" s="92">
        <f t="shared" si="17"/>
        <v>0.0006018518518518519</v>
      </c>
    </row>
    <row r="71" spans="1:20" s="95" customFormat="1" ht="22.5" customHeight="1" outlineLevel="1">
      <c r="A71" s="38">
        <v>9</v>
      </c>
      <c r="B71" s="22">
        <v>57</v>
      </c>
      <c r="C71" s="12" t="s">
        <v>176</v>
      </c>
      <c r="D71" s="12" t="s">
        <v>177</v>
      </c>
      <c r="E71" s="28">
        <v>1955</v>
      </c>
      <c r="F71" s="68" t="s">
        <v>37</v>
      </c>
      <c r="G71" s="73">
        <v>6</v>
      </c>
      <c r="H71" s="121" t="s">
        <v>262</v>
      </c>
      <c r="I71" s="122" t="s">
        <v>4</v>
      </c>
      <c r="J71" s="122" t="s">
        <v>205</v>
      </c>
      <c r="K71" s="122" t="s">
        <v>5</v>
      </c>
      <c r="L71" s="123">
        <f t="shared" si="13"/>
        <v>0.002624884259259259</v>
      </c>
      <c r="M71" s="122" t="s">
        <v>310</v>
      </c>
      <c r="N71" s="122" t="s">
        <v>4</v>
      </c>
      <c r="O71" s="122" t="s">
        <v>302</v>
      </c>
      <c r="P71" s="122" t="s">
        <v>5</v>
      </c>
      <c r="Q71" s="124">
        <f t="shared" si="14"/>
        <v>0.004108449074074074</v>
      </c>
      <c r="R71" s="125">
        <f t="shared" si="15"/>
        <v>0.006733333333333333</v>
      </c>
      <c r="S71" s="4">
        <f t="shared" si="16"/>
        <v>2.3148148148148147E-05</v>
      </c>
      <c r="T71" s="92">
        <f t="shared" si="17"/>
        <v>0.0018287037037037037</v>
      </c>
    </row>
    <row r="72" spans="1:20" s="95" customFormat="1" ht="22.5" customHeight="1" outlineLevel="1">
      <c r="A72" s="38">
        <v>10</v>
      </c>
      <c r="B72" s="22">
        <v>51</v>
      </c>
      <c r="C72" s="13" t="s">
        <v>38</v>
      </c>
      <c r="D72" s="13" t="s">
        <v>39</v>
      </c>
      <c r="E72" s="27">
        <f>2008-44</f>
        <v>1964</v>
      </c>
      <c r="F72" s="70" t="s">
        <v>40</v>
      </c>
      <c r="G72" s="73">
        <v>6</v>
      </c>
      <c r="H72" s="121" t="s">
        <v>255</v>
      </c>
      <c r="I72" s="122" t="s">
        <v>4</v>
      </c>
      <c r="J72" s="122" t="s">
        <v>254</v>
      </c>
      <c r="K72" s="122" t="s">
        <v>5</v>
      </c>
      <c r="L72" s="123">
        <f t="shared" si="13"/>
        <v>0.0025413194444444446</v>
      </c>
      <c r="M72" s="122" t="s">
        <v>24</v>
      </c>
      <c r="N72" s="122" t="s">
        <v>4</v>
      </c>
      <c r="O72" s="122" t="s">
        <v>13</v>
      </c>
      <c r="P72" s="122" t="s">
        <v>5</v>
      </c>
      <c r="Q72" s="124" t="s">
        <v>202</v>
      </c>
      <c r="R72" s="125" t="s">
        <v>202</v>
      </c>
      <c r="S72" s="4">
        <f t="shared" si="16"/>
        <v>0.0006712962962962962</v>
      </c>
      <c r="T72" s="92">
        <f t="shared" si="17"/>
        <v>0</v>
      </c>
    </row>
    <row r="73" spans="1:20" s="95" customFormat="1" ht="16.5" thickBot="1">
      <c r="A73" s="38"/>
      <c r="B73" s="22"/>
      <c r="C73" s="12"/>
      <c r="D73" s="12"/>
      <c r="E73" s="28"/>
      <c r="F73" s="68"/>
      <c r="G73" s="73"/>
      <c r="H73" s="116"/>
      <c r="I73" s="117"/>
      <c r="J73" s="117"/>
      <c r="K73" s="117"/>
      <c r="L73" s="118"/>
      <c r="M73" s="117"/>
      <c r="N73" s="117"/>
      <c r="O73" s="117"/>
      <c r="P73" s="117"/>
      <c r="Q73" s="119"/>
      <c r="R73" s="120"/>
      <c r="S73" s="4"/>
      <c r="T73" s="92"/>
    </row>
    <row r="74" spans="1:20" s="58" customFormat="1" ht="26.25" customHeight="1" outlineLevel="1">
      <c r="A74" s="46" t="s">
        <v>19</v>
      </c>
      <c r="B74" s="47"/>
      <c r="C74" s="48"/>
      <c r="D74" s="48" t="s">
        <v>189</v>
      </c>
      <c r="E74" s="49"/>
      <c r="F74" s="76"/>
      <c r="G74" s="77"/>
      <c r="H74" s="101"/>
      <c r="I74" s="102"/>
      <c r="J74" s="102"/>
      <c r="K74" s="102"/>
      <c r="L74" s="103"/>
      <c r="M74" s="102"/>
      <c r="N74" s="102"/>
      <c r="O74" s="102"/>
      <c r="P74" s="102"/>
      <c r="Q74" s="104"/>
      <c r="R74" s="105"/>
      <c r="S74" s="5"/>
      <c r="T74" s="91"/>
    </row>
    <row r="75" spans="1:20" s="58" customFormat="1" ht="49.5" customHeight="1" outlineLevel="1">
      <c r="A75" s="38">
        <v>1</v>
      </c>
      <c r="B75" s="19">
        <v>90</v>
      </c>
      <c r="C75" s="6" t="s">
        <v>86</v>
      </c>
      <c r="D75" s="6" t="s">
        <v>386</v>
      </c>
      <c r="E75" s="29"/>
      <c r="F75" s="70" t="s">
        <v>57</v>
      </c>
      <c r="G75" s="69">
        <v>7</v>
      </c>
      <c r="H75" s="121" t="s">
        <v>317</v>
      </c>
      <c r="I75" s="122" t="s">
        <v>4</v>
      </c>
      <c r="J75" s="122" t="s">
        <v>205</v>
      </c>
      <c r="K75" s="122" t="s">
        <v>5</v>
      </c>
      <c r="L75" s="123">
        <f>TIMEVALUE(H75)+S75</f>
        <v>0.001351736111111111</v>
      </c>
      <c r="M75" s="122"/>
      <c r="N75" s="122"/>
      <c r="O75" s="122"/>
      <c r="P75" s="122"/>
      <c r="Q75" s="124"/>
      <c r="R75" s="125">
        <f>TIMEVALUE(H75)+S75</f>
        <v>0.001351736111111111</v>
      </c>
      <c r="S75" s="4">
        <f>TIME(0,0,J75)</f>
        <v>2.3148148148148147E-05</v>
      </c>
      <c r="T75" s="92">
        <f>TIME(0,0,O75)</f>
        <v>0</v>
      </c>
    </row>
    <row r="76" spans="1:20" s="95" customFormat="1" ht="49.5" customHeight="1" outlineLevel="1">
      <c r="A76" s="38">
        <v>2</v>
      </c>
      <c r="B76" s="20" t="s">
        <v>314</v>
      </c>
      <c r="C76" s="6" t="s">
        <v>130</v>
      </c>
      <c r="D76" s="6" t="s">
        <v>387</v>
      </c>
      <c r="E76" s="29"/>
      <c r="F76" s="78" t="s">
        <v>120</v>
      </c>
      <c r="G76" s="79">
        <v>7</v>
      </c>
      <c r="H76" s="121" t="s">
        <v>319</v>
      </c>
      <c r="I76" s="122" t="s">
        <v>4</v>
      </c>
      <c r="J76" s="122" t="s">
        <v>318</v>
      </c>
      <c r="K76" s="122" t="s">
        <v>5</v>
      </c>
      <c r="L76" s="123">
        <f>TIMEVALUE(H76)+S76</f>
        <v>0.0023247685185185185</v>
      </c>
      <c r="M76" s="122"/>
      <c r="N76" s="122"/>
      <c r="O76" s="122"/>
      <c r="P76" s="122"/>
      <c r="Q76" s="124"/>
      <c r="R76" s="125">
        <f>TIMEVALUE(H76)+S76</f>
        <v>0.0023247685185185185</v>
      </c>
      <c r="S76" s="4">
        <f>TIME(0,0,J76)</f>
        <v>0.0006944444444444445</v>
      </c>
      <c r="T76" s="92">
        <f>TIME(0,0,O76)</f>
        <v>0</v>
      </c>
    </row>
    <row r="77" spans="1:20" s="95" customFormat="1" ht="49.5" customHeight="1" outlineLevel="1">
      <c r="A77" s="38">
        <v>3</v>
      </c>
      <c r="B77" s="19">
        <v>92</v>
      </c>
      <c r="C77" s="6" t="s">
        <v>155</v>
      </c>
      <c r="D77" s="6" t="s">
        <v>388</v>
      </c>
      <c r="E77" s="29"/>
      <c r="F77" s="78" t="s">
        <v>147</v>
      </c>
      <c r="G77" s="79">
        <v>7</v>
      </c>
      <c r="H77" s="121" t="s">
        <v>320</v>
      </c>
      <c r="I77" s="122" t="s">
        <v>4</v>
      </c>
      <c r="J77" s="122" t="s">
        <v>318</v>
      </c>
      <c r="K77" s="122" t="s">
        <v>5</v>
      </c>
      <c r="L77" s="123">
        <f>TIMEVALUE(H77)+S77</f>
        <v>0.0025350694444444444</v>
      </c>
      <c r="M77" s="122"/>
      <c r="N77" s="122"/>
      <c r="O77" s="122"/>
      <c r="P77" s="122"/>
      <c r="Q77" s="124"/>
      <c r="R77" s="125">
        <f>TIMEVALUE(H77)+S77</f>
        <v>0.0025350694444444444</v>
      </c>
      <c r="S77" s="4">
        <f>TIME(0,0,J77)</f>
        <v>0.0006944444444444445</v>
      </c>
      <c r="T77" s="92">
        <f>TIME(0,0,O77)</f>
        <v>0</v>
      </c>
    </row>
    <row r="78" spans="1:20" s="95" customFormat="1" ht="16.5" outlineLevel="1" thickBot="1">
      <c r="A78" s="146"/>
      <c r="B78" s="147"/>
      <c r="C78" s="148"/>
      <c r="D78" s="148"/>
      <c r="E78" s="149"/>
      <c r="F78" s="150"/>
      <c r="G78" s="151"/>
      <c r="H78" s="140"/>
      <c r="I78" s="141"/>
      <c r="J78" s="141"/>
      <c r="K78" s="141"/>
      <c r="L78" s="142"/>
      <c r="M78" s="141"/>
      <c r="N78" s="141"/>
      <c r="O78" s="141"/>
      <c r="P78" s="141"/>
      <c r="Q78" s="33"/>
      <c r="R78" s="143"/>
      <c r="S78" s="4"/>
      <c r="T78" s="92"/>
    </row>
    <row r="79" spans="1:20" s="58" customFormat="1" ht="26.25" customHeight="1" outlineLevel="1">
      <c r="A79" s="46" t="s">
        <v>54</v>
      </c>
      <c r="B79" s="47"/>
      <c r="C79" s="48"/>
      <c r="D79" s="48"/>
      <c r="E79" s="49"/>
      <c r="F79" s="76"/>
      <c r="G79" s="77"/>
      <c r="H79" s="101"/>
      <c r="I79" s="102"/>
      <c r="J79" s="102"/>
      <c r="K79" s="102"/>
      <c r="L79" s="103"/>
      <c r="M79" s="102"/>
      <c r="N79" s="102"/>
      <c r="O79" s="102"/>
      <c r="P79" s="102"/>
      <c r="Q79" s="104"/>
      <c r="R79" s="105"/>
      <c r="S79" s="5"/>
      <c r="T79" s="91"/>
    </row>
    <row r="80" spans="1:20" s="95" customFormat="1" ht="49.5" customHeight="1" outlineLevel="1">
      <c r="A80" s="38">
        <v>1</v>
      </c>
      <c r="B80" s="20" t="s">
        <v>315</v>
      </c>
      <c r="C80" s="6" t="s">
        <v>156</v>
      </c>
      <c r="D80" s="6" t="s">
        <v>198</v>
      </c>
      <c r="E80" s="29"/>
      <c r="F80" s="78" t="s">
        <v>147</v>
      </c>
      <c r="G80" s="79">
        <v>7</v>
      </c>
      <c r="H80" s="121" t="s">
        <v>321</v>
      </c>
      <c r="I80" s="122" t="s">
        <v>4</v>
      </c>
      <c r="J80" s="122" t="s">
        <v>13</v>
      </c>
      <c r="K80" s="122" t="s">
        <v>5</v>
      </c>
      <c r="L80" s="123">
        <f>TIMEVALUE(H80)+S80</f>
        <v>0.0012681712962962963</v>
      </c>
      <c r="M80" s="122"/>
      <c r="N80" s="122"/>
      <c r="O80" s="122"/>
      <c r="P80" s="122"/>
      <c r="Q80" s="124"/>
      <c r="R80" s="125">
        <f>TIMEVALUE(H80)+S80</f>
        <v>0.0012681712962962963</v>
      </c>
      <c r="S80" s="4">
        <f>TIME(0,0,J80)</f>
        <v>0</v>
      </c>
      <c r="T80" s="92">
        <f>TIME(0,0,O80)</f>
        <v>0</v>
      </c>
    </row>
    <row r="81" spans="1:20" s="95" customFormat="1" ht="49.5" customHeight="1" outlineLevel="1">
      <c r="A81" s="38">
        <v>2</v>
      </c>
      <c r="B81" s="19">
        <v>97</v>
      </c>
      <c r="C81" s="6" t="s">
        <v>105</v>
      </c>
      <c r="D81" s="6"/>
      <c r="E81" s="29"/>
      <c r="F81" s="78" t="s">
        <v>313</v>
      </c>
      <c r="G81" s="79"/>
      <c r="H81" s="121" t="s">
        <v>322</v>
      </c>
      <c r="I81" s="122" t="s">
        <v>4</v>
      </c>
      <c r="J81" s="122" t="s">
        <v>205</v>
      </c>
      <c r="K81" s="122" t="s">
        <v>5</v>
      </c>
      <c r="L81" s="123">
        <f>TIMEVALUE(H81)+S81</f>
        <v>0.0012725694444444447</v>
      </c>
      <c r="M81" s="122"/>
      <c r="N81" s="122"/>
      <c r="O81" s="122"/>
      <c r="P81" s="122"/>
      <c r="Q81" s="124"/>
      <c r="R81" s="125">
        <f>TIMEVALUE(H81)+S81</f>
        <v>0.0012725694444444447</v>
      </c>
      <c r="S81" s="4">
        <f>TIME(0,0,J81)</f>
        <v>2.3148148148148147E-05</v>
      </c>
      <c r="T81" s="92">
        <f>TIME(0,0,O81)</f>
        <v>0</v>
      </c>
    </row>
    <row r="82" spans="1:20" s="95" customFormat="1" ht="49.5" customHeight="1" outlineLevel="1">
      <c r="A82" s="38">
        <v>3</v>
      </c>
      <c r="B82" s="19">
        <v>95</v>
      </c>
      <c r="C82" s="6" t="s">
        <v>129</v>
      </c>
      <c r="D82" s="6" t="s">
        <v>131</v>
      </c>
      <c r="E82" s="29"/>
      <c r="F82" s="78" t="s">
        <v>99</v>
      </c>
      <c r="G82" s="79">
        <v>7</v>
      </c>
      <c r="H82" s="121" t="s">
        <v>273</v>
      </c>
      <c r="I82" s="122" t="s">
        <v>4</v>
      </c>
      <c r="J82" s="122" t="s">
        <v>214</v>
      </c>
      <c r="K82" s="122" t="s">
        <v>5</v>
      </c>
      <c r="L82" s="123">
        <f>TIMEVALUE(H82)+S82</f>
        <v>0.0013554398148148147</v>
      </c>
      <c r="M82" s="122"/>
      <c r="N82" s="122"/>
      <c r="O82" s="122"/>
      <c r="P82" s="122"/>
      <c r="Q82" s="124"/>
      <c r="R82" s="125">
        <f>TIMEVALUE(H82)+S82</f>
        <v>0.0013554398148148147</v>
      </c>
      <c r="S82" s="4">
        <f>TIME(0,0,J82)</f>
        <v>4.6296296296296294E-05</v>
      </c>
      <c r="T82" s="92">
        <f>TIME(0,0,O82)</f>
        <v>0</v>
      </c>
    </row>
    <row r="83" spans="1:20" s="95" customFormat="1" ht="16.5" thickBot="1">
      <c r="A83" s="146"/>
      <c r="B83" s="135"/>
      <c r="C83" s="136"/>
      <c r="D83" s="136"/>
      <c r="E83" s="137"/>
      <c r="F83" s="138"/>
      <c r="G83" s="139"/>
      <c r="H83" s="140"/>
      <c r="I83" s="141"/>
      <c r="J83" s="141"/>
      <c r="K83" s="141"/>
      <c r="L83" s="142"/>
      <c r="M83" s="141"/>
      <c r="N83" s="141"/>
      <c r="O83" s="141"/>
      <c r="P83" s="141"/>
      <c r="Q83" s="33"/>
      <c r="R83" s="143"/>
      <c r="S83" s="144"/>
      <c r="T83" s="145"/>
    </row>
    <row r="84" spans="1:20" s="58" customFormat="1" ht="22.5" customHeight="1" outlineLevel="1">
      <c r="A84" s="46" t="s">
        <v>16</v>
      </c>
      <c r="B84" s="47"/>
      <c r="C84" s="48"/>
      <c r="D84" s="48" t="s">
        <v>190</v>
      </c>
      <c r="E84" s="49"/>
      <c r="F84" s="76"/>
      <c r="G84" s="126"/>
      <c r="H84" s="127"/>
      <c r="I84" s="128"/>
      <c r="J84" s="128"/>
      <c r="K84" s="128"/>
      <c r="L84" s="103"/>
      <c r="M84" s="128"/>
      <c r="N84" s="128"/>
      <c r="O84" s="128"/>
      <c r="P84" s="128"/>
      <c r="Q84" s="104"/>
      <c r="R84" s="105"/>
      <c r="S84" s="3"/>
      <c r="T84" s="93"/>
    </row>
    <row r="85" spans="1:20" s="95" customFormat="1" ht="22.5" customHeight="1" outlineLevel="1">
      <c r="A85" s="38">
        <v>1</v>
      </c>
      <c r="B85" s="22">
        <v>68</v>
      </c>
      <c r="C85" s="14" t="s">
        <v>106</v>
      </c>
      <c r="D85" s="14" t="s">
        <v>107</v>
      </c>
      <c r="E85" s="26">
        <v>1995</v>
      </c>
      <c r="F85" s="68" t="s">
        <v>105</v>
      </c>
      <c r="G85" s="73">
        <v>6</v>
      </c>
      <c r="H85" s="121" t="s">
        <v>332</v>
      </c>
      <c r="I85" s="122" t="s">
        <v>4</v>
      </c>
      <c r="J85" s="122" t="s">
        <v>205</v>
      </c>
      <c r="K85" s="122" t="s">
        <v>5</v>
      </c>
      <c r="L85" s="123">
        <f aca="true" t="shared" si="18" ref="L85:L92">TIMEVALUE(H85)+S85</f>
        <v>0.0011686342592592595</v>
      </c>
      <c r="M85" s="122" t="s">
        <v>360</v>
      </c>
      <c r="N85" s="122" t="s">
        <v>4</v>
      </c>
      <c r="O85" s="122" t="s">
        <v>205</v>
      </c>
      <c r="P85" s="122" t="s">
        <v>5</v>
      </c>
      <c r="Q85" s="124">
        <f aca="true" t="shared" si="19" ref="Q85:Q91">TIMEVALUE(M85)+T85</f>
        <v>0.0011877314814814815</v>
      </c>
      <c r="R85" s="125">
        <f aca="true" t="shared" si="20" ref="R85:R91">TIMEVALUE(H85)+TIMEVALUE(M85)+S85+T85</f>
        <v>0.0023563657407407405</v>
      </c>
      <c r="S85" s="4">
        <f aca="true" t="shared" si="21" ref="S85:S92">TIME(0,0,J85)</f>
        <v>2.3148148148148147E-05</v>
      </c>
      <c r="T85" s="92">
        <f aca="true" t="shared" si="22" ref="T85:T92">TIME(0,0,O85)</f>
        <v>2.3148148148148147E-05</v>
      </c>
    </row>
    <row r="86" spans="1:20" s="95" customFormat="1" ht="22.5" customHeight="1" outlineLevel="1">
      <c r="A86" s="38">
        <v>2</v>
      </c>
      <c r="B86" s="22">
        <v>61</v>
      </c>
      <c r="C86" s="14" t="s">
        <v>31</v>
      </c>
      <c r="D86" s="14" t="s">
        <v>32</v>
      </c>
      <c r="E86" s="26">
        <v>1994</v>
      </c>
      <c r="F86" s="68" t="s">
        <v>33</v>
      </c>
      <c r="G86" s="73">
        <v>6</v>
      </c>
      <c r="H86" s="121" t="s">
        <v>324</v>
      </c>
      <c r="I86" s="122" t="s">
        <v>4</v>
      </c>
      <c r="J86" s="122" t="s">
        <v>13</v>
      </c>
      <c r="K86" s="122" t="s">
        <v>5</v>
      </c>
      <c r="L86" s="123">
        <f t="shared" si="18"/>
        <v>0.0014385416666666667</v>
      </c>
      <c r="M86" s="122" t="s">
        <v>354</v>
      </c>
      <c r="N86" s="122" t="s">
        <v>4</v>
      </c>
      <c r="O86" s="122" t="s">
        <v>13</v>
      </c>
      <c r="P86" s="122" t="s">
        <v>5</v>
      </c>
      <c r="Q86" s="124">
        <f t="shared" si="19"/>
        <v>0.0014548611111111114</v>
      </c>
      <c r="R86" s="125">
        <f t="shared" si="20"/>
        <v>0.002893402777777778</v>
      </c>
      <c r="S86" s="4">
        <f t="shared" si="21"/>
        <v>0</v>
      </c>
      <c r="T86" s="92">
        <f t="shared" si="22"/>
        <v>0</v>
      </c>
    </row>
    <row r="87" spans="1:20" s="95" customFormat="1" ht="22.5" customHeight="1" outlineLevel="1">
      <c r="A87" s="38">
        <v>3</v>
      </c>
      <c r="B87" s="22">
        <v>66</v>
      </c>
      <c r="C87" s="13" t="s">
        <v>127</v>
      </c>
      <c r="D87" s="13" t="s">
        <v>128</v>
      </c>
      <c r="E87" s="27">
        <v>1994</v>
      </c>
      <c r="F87" s="68" t="s">
        <v>120</v>
      </c>
      <c r="G87" s="73">
        <v>6</v>
      </c>
      <c r="H87" s="121" t="s">
        <v>330</v>
      </c>
      <c r="I87" s="122" t="s">
        <v>4</v>
      </c>
      <c r="J87" s="122" t="s">
        <v>237</v>
      </c>
      <c r="K87" s="122" t="s">
        <v>5</v>
      </c>
      <c r="L87" s="123">
        <f t="shared" si="18"/>
        <v>0.0014666666666666667</v>
      </c>
      <c r="M87" s="122" t="s">
        <v>359</v>
      </c>
      <c r="N87" s="122" t="s">
        <v>4</v>
      </c>
      <c r="O87" s="122" t="s">
        <v>214</v>
      </c>
      <c r="P87" s="122" t="s">
        <v>5</v>
      </c>
      <c r="Q87" s="124">
        <f t="shared" si="19"/>
        <v>0.0014434027777777774</v>
      </c>
      <c r="R87" s="125">
        <f t="shared" si="20"/>
        <v>0.0029100694444444443</v>
      </c>
      <c r="S87" s="4">
        <f t="shared" si="21"/>
        <v>6.944444444444444E-05</v>
      </c>
      <c r="T87" s="92">
        <f t="shared" si="22"/>
        <v>4.6296296296296294E-05</v>
      </c>
    </row>
    <row r="88" spans="1:20" s="95" customFormat="1" ht="22.5" customHeight="1" outlineLevel="1">
      <c r="A88" s="38">
        <v>4</v>
      </c>
      <c r="B88" s="22">
        <v>62</v>
      </c>
      <c r="C88" s="14" t="s">
        <v>60</v>
      </c>
      <c r="D88" s="14" t="s">
        <v>61</v>
      </c>
      <c r="E88" s="26">
        <v>1996</v>
      </c>
      <c r="F88" s="68" t="s">
        <v>57</v>
      </c>
      <c r="G88" s="73">
        <v>6</v>
      </c>
      <c r="H88" s="121" t="s">
        <v>325</v>
      </c>
      <c r="I88" s="122" t="s">
        <v>4</v>
      </c>
      <c r="J88" s="122" t="s">
        <v>214</v>
      </c>
      <c r="K88" s="122" t="s">
        <v>5</v>
      </c>
      <c r="L88" s="123">
        <f t="shared" si="18"/>
        <v>0.0014759259259259259</v>
      </c>
      <c r="M88" s="122" t="s">
        <v>355</v>
      </c>
      <c r="N88" s="122" t="s">
        <v>4</v>
      </c>
      <c r="O88" s="122" t="s">
        <v>205</v>
      </c>
      <c r="P88" s="122" t="s">
        <v>5</v>
      </c>
      <c r="Q88" s="124">
        <f t="shared" si="19"/>
        <v>0.0014625000000000003</v>
      </c>
      <c r="R88" s="125">
        <f t="shared" si="20"/>
        <v>0.0029384259259259264</v>
      </c>
      <c r="S88" s="4">
        <f t="shared" si="21"/>
        <v>4.6296296296296294E-05</v>
      </c>
      <c r="T88" s="92">
        <f t="shared" si="22"/>
        <v>2.3148148148148147E-05</v>
      </c>
    </row>
    <row r="89" spans="1:20" s="95" customFormat="1" ht="22.5" customHeight="1" outlineLevel="1">
      <c r="A89" s="38">
        <v>5</v>
      </c>
      <c r="B89" s="22">
        <v>65</v>
      </c>
      <c r="C89" s="13" t="s">
        <v>124</v>
      </c>
      <c r="D89" s="13" t="s">
        <v>126</v>
      </c>
      <c r="E89" s="27">
        <v>1995</v>
      </c>
      <c r="F89" s="68" t="s">
        <v>120</v>
      </c>
      <c r="G89" s="73">
        <v>6</v>
      </c>
      <c r="H89" s="121" t="s">
        <v>329</v>
      </c>
      <c r="I89" s="122" t="s">
        <v>4</v>
      </c>
      <c r="J89" s="122" t="s">
        <v>214</v>
      </c>
      <c r="K89" s="122" t="s">
        <v>5</v>
      </c>
      <c r="L89" s="123">
        <f t="shared" si="18"/>
        <v>0.0014614583333333333</v>
      </c>
      <c r="M89" s="122" t="s">
        <v>358</v>
      </c>
      <c r="N89" s="122" t="s">
        <v>4</v>
      </c>
      <c r="O89" s="122" t="s">
        <v>13</v>
      </c>
      <c r="P89" s="122" t="s">
        <v>5</v>
      </c>
      <c r="Q89" s="124">
        <f t="shared" si="19"/>
        <v>0.0015000000000000002</v>
      </c>
      <c r="R89" s="125">
        <f t="shared" si="20"/>
        <v>0.0029614583333333337</v>
      </c>
      <c r="S89" s="4">
        <f t="shared" si="21"/>
        <v>4.6296296296296294E-05</v>
      </c>
      <c r="T89" s="92">
        <f t="shared" si="22"/>
        <v>0</v>
      </c>
    </row>
    <row r="90" spans="1:20" s="95" customFormat="1" ht="22.5" customHeight="1" outlineLevel="1">
      <c r="A90" s="38">
        <v>6</v>
      </c>
      <c r="B90" s="22">
        <v>64</v>
      </c>
      <c r="C90" s="13" t="s">
        <v>108</v>
      </c>
      <c r="D90" s="13" t="s">
        <v>111</v>
      </c>
      <c r="E90" s="27">
        <v>1994</v>
      </c>
      <c r="F90" s="68" t="s">
        <v>110</v>
      </c>
      <c r="G90" s="73">
        <v>6</v>
      </c>
      <c r="H90" s="121" t="s">
        <v>327</v>
      </c>
      <c r="I90" s="122" t="s">
        <v>4</v>
      </c>
      <c r="J90" s="122" t="s">
        <v>328</v>
      </c>
      <c r="K90" s="122" t="s">
        <v>5</v>
      </c>
      <c r="L90" s="123">
        <f t="shared" si="18"/>
        <v>0.0021748842592592597</v>
      </c>
      <c r="M90" s="122" t="s">
        <v>357</v>
      </c>
      <c r="N90" s="122" t="s">
        <v>4</v>
      </c>
      <c r="O90" s="122" t="s">
        <v>205</v>
      </c>
      <c r="P90" s="122" t="s">
        <v>5</v>
      </c>
      <c r="Q90" s="124">
        <f t="shared" si="19"/>
        <v>0.0016458333333333336</v>
      </c>
      <c r="R90" s="125">
        <f t="shared" si="20"/>
        <v>0.003820717592592593</v>
      </c>
      <c r="S90" s="4">
        <f t="shared" si="21"/>
        <v>0.00011574074074074073</v>
      </c>
      <c r="T90" s="92">
        <f t="shared" si="22"/>
        <v>2.3148148148148147E-05</v>
      </c>
    </row>
    <row r="91" spans="1:20" s="95" customFormat="1" ht="22.5" customHeight="1" outlineLevel="1">
      <c r="A91" s="38">
        <v>7</v>
      </c>
      <c r="B91" s="22">
        <v>63</v>
      </c>
      <c r="C91" s="13" t="s">
        <v>108</v>
      </c>
      <c r="D91" s="13" t="s">
        <v>109</v>
      </c>
      <c r="E91" s="27">
        <v>1994</v>
      </c>
      <c r="F91" s="68" t="s">
        <v>110</v>
      </c>
      <c r="G91" s="73">
        <v>6</v>
      </c>
      <c r="H91" s="121" t="s">
        <v>326</v>
      </c>
      <c r="I91" s="122" t="s">
        <v>4</v>
      </c>
      <c r="J91" s="122" t="s">
        <v>215</v>
      </c>
      <c r="K91" s="122" t="s">
        <v>5</v>
      </c>
      <c r="L91" s="123">
        <f t="shared" si="18"/>
        <v>0.0029400462962962965</v>
      </c>
      <c r="M91" s="122" t="s">
        <v>356</v>
      </c>
      <c r="N91" s="122" t="s">
        <v>4</v>
      </c>
      <c r="O91" s="122" t="s">
        <v>13</v>
      </c>
      <c r="P91" s="122" t="s">
        <v>5</v>
      </c>
      <c r="Q91" s="124">
        <f t="shared" si="19"/>
        <v>0.0016390046296296298</v>
      </c>
      <c r="R91" s="125">
        <f t="shared" si="20"/>
        <v>0.004579050925925926</v>
      </c>
      <c r="S91" s="4">
        <f t="shared" si="21"/>
        <v>0.0012037037037037038</v>
      </c>
      <c r="T91" s="92">
        <f t="shared" si="22"/>
        <v>0</v>
      </c>
    </row>
    <row r="92" spans="1:20" s="95" customFormat="1" ht="22.5" customHeight="1" outlineLevel="1">
      <c r="A92" s="38">
        <v>8</v>
      </c>
      <c r="B92" s="22">
        <v>67</v>
      </c>
      <c r="C92" s="14" t="s">
        <v>62</v>
      </c>
      <c r="D92" s="14" t="s">
        <v>63</v>
      </c>
      <c r="E92" s="26">
        <v>1996</v>
      </c>
      <c r="F92" s="68" t="s">
        <v>57</v>
      </c>
      <c r="G92" s="73">
        <v>6</v>
      </c>
      <c r="H92" s="121" t="s">
        <v>331</v>
      </c>
      <c r="I92" s="122" t="s">
        <v>4</v>
      </c>
      <c r="J92" s="122" t="s">
        <v>13</v>
      </c>
      <c r="K92" s="122" t="s">
        <v>5</v>
      </c>
      <c r="L92" s="123">
        <f t="shared" si="18"/>
        <v>0.0014050925925925925</v>
      </c>
      <c r="M92" s="122" t="s">
        <v>24</v>
      </c>
      <c r="N92" s="122" t="s">
        <v>4</v>
      </c>
      <c r="O92" s="122" t="s">
        <v>13</v>
      </c>
      <c r="P92" s="122" t="s">
        <v>5</v>
      </c>
      <c r="Q92" s="124" t="s">
        <v>246</v>
      </c>
      <c r="R92" s="125" t="s">
        <v>246</v>
      </c>
      <c r="S92" s="4">
        <f t="shared" si="21"/>
        <v>0</v>
      </c>
      <c r="T92" s="92">
        <f t="shared" si="22"/>
        <v>0</v>
      </c>
    </row>
    <row r="93" spans="1:20" s="95" customFormat="1" ht="15.75" outlineLevel="1">
      <c r="A93" s="38"/>
      <c r="B93" s="22"/>
      <c r="C93" s="13"/>
      <c r="D93" s="13"/>
      <c r="E93" s="27"/>
      <c r="F93" s="68"/>
      <c r="G93" s="73"/>
      <c r="H93" s="121"/>
      <c r="I93" s="122"/>
      <c r="J93" s="122"/>
      <c r="K93" s="122"/>
      <c r="L93" s="123"/>
      <c r="M93" s="122"/>
      <c r="N93" s="122"/>
      <c r="O93" s="122"/>
      <c r="P93" s="122"/>
      <c r="Q93" s="124"/>
      <c r="R93" s="125"/>
      <c r="S93" s="4"/>
      <c r="T93" s="92"/>
    </row>
    <row r="94" spans="1:20" s="58" customFormat="1" ht="22.5" customHeight="1" outlineLevel="1">
      <c r="A94" s="37" t="s">
        <v>183</v>
      </c>
      <c r="B94" s="16"/>
      <c r="C94" s="11"/>
      <c r="D94" s="11"/>
      <c r="E94" s="25"/>
      <c r="F94" s="71"/>
      <c r="G94" s="72"/>
      <c r="H94" s="111"/>
      <c r="I94" s="115"/>
      <c r="J94" s="115"/>
      <c r="K94" s="115"/>
      <c r="L94" s="108"/>
      <c r="M94" s="115"/>
      <c r="N94" s="115"/>
      <c r="O94" s="115"/>
      <c r="P94" s="115"/>
      <c r="Q94" s="109"/>
      <c r="R94" s="113"/>
      <c r="S94" s="3"/>
      <c r="T94" s="93"/>
    </row>
    <row r="95" spans="1:20" s="95" customFormat="1" ht="19.5" customHeight="1" outlineLevel="1">
      <c r="A95" s="39">
        <v>1</v>
      </c>
      <c r="B95" s="21">
        <v>72</v>
      </c>
      <c r="C95" s="14" t="s">
        <v>150</v>
      </c>
      <c r="D95" s="14" t="s">
        <v>151</v>
      </c>
      <c r="E95" s="26">
        <v>1998</v>
      </c>
      <c r="F95" s="68" t="s">
        <v>147</v>
      </c>
      <c r="G95" s="73">
        <v>6</v>
      </c>
      <c r="H95" s="121" t="s">
        <v>334</v>
      </c>
      <c r="I95" s="122" t="s">
        <v>4</v>
      </c>
      <c r="J95" s="122" t="s">
        <v>237</v>
      </c>
      <c r="K95" s="122" t="s">
        <v>5</v>
      </c>
      <c r="L95" s="123">
        <f>TIMEVALUE(H95)+S95</f>
        <v>0.0016686342592592592</v>
      </c>
      <c r="M95" s="122" t="s">
        <v>361</v>
      </c>
      <c r="N95" s="122" t="s">
        <v>4</v>
      </c>
      <c r="O95" s="122" t="s">
        <v>13</v>
      </c>
      <c r="P95" s="122" t="s">
        <v>5</v>
      </c>
      <c r="Q95" s="124">
        <f>TIMEVALUE(M95)+T95</f>
        <v>0.0016418981481481482</v>
      </c>
      <c r="R95" s="125">
        <f>TIMEVALUE(H95)+TIMEVALUE(M95)+S95+T95</f>
        <v>0.0033105324074074074</v>
      </c>
      <c r="S95" s="4">
        <f>TIME(0,0,J95)</f>
        <v>6.944444444444444E-05</v>
      </c>
      <c r="T95" s="92">
        <f>TIME(0,0,O95)</f>
        <v>0</v>
      </c>
    </row>
    <row r="96" spans="1:20" s="95" customFormat="1" ht="22.5" customHeight="1" outlineLevel="1">
      <c r="A96" s="39">
        <v>2</v>
      </c>
      <c r="B96" s="21">
        <v>70</v>
      </c>
      <c r="C96" s="14" t="s">
        <v>182</v>
      </c>
      <c r="D96" s="14" t="s">
        <v>184</v>
      </c>
      <c r="E96" s="26">
        <v>1998</v>
      </c>
      <c r="F96" s="68" t="s">
        <v>182</v>
      </c>
      <c r="G96" s="73">
        <v>6</v>
      </c>
      <c r="H96" s="121" t="s">
        <v>333</v>
      </c>
      <c r="I96" s="122" t="s">
        <v>4</v>
      </c>
      <c r="J96" s="122" t="s">
        <v>237</v>
      </c>
      <c r="K96" s="122" t="s">
        <v>5</v>
      </c>
      <c r="L96" s="123">
        <f>TIMEVALUE(H96)+S96</f>
        <v>0.0017273148148148148</v>
      </c>
      <c r="M96" s="122" t="s">
        <v>24</v>
      </c>
      <c r="N96" s="122" t="s">
        <v>4</v>
      </c>
      <c r="O96" s="122" t="s">
        <v>13</v>
      </c>
      <c r="P96" s="122" t="s">
        <v>5</v>
      </c>
      <c r="Q96" s="124" t="s">
        <v>202</v>
      </c>
      <c r="R96" s="125" t="s">
        <v>202</v>
      </c>
      <c r="S96" s="4">
        <f>TIME(0,0,J96)</f>
        <v>6.944444444444444E-05</v>
      </c>
      <c r="T96" s="92">
        <f>TIME(0,0,O96)</f>
        <v>0</v>
      </c>
    </row>
    <row r="97" spans="1:20" s="95" customFormat="1" ht="15.75" outlineLevel="1">
      <c r="A97" s="39"/>
      <c r="B97" s="21"/>
      <c r="C97" s="14"/>
      <c r="D97" s="14"/>
      <c r="E97" s="26"/>
      <c r="F97" s="68"/>
      <c r="G97" s="73"/>
      <c r="H97" s="121"/>
      <c r="I97" s="122"/>
      <c r="J97" s="122"/>
      <c r="K97" s="122"/>
      <c r="L97" s="123"/>
      <c r="M97" s="122"/>
      <c r="N97" s="122"/>
      <c r="O97" s="122"/>
      <c r="P97" s="122"/>
      <c r="Q97" s="124"/>
      <c r="R97" s="125"/>
      <c r="S97" s="4"/>
      <c r="T97" s="92"/>
    </row>
    <row r="98" spans="1:20" s="58" customFormat="1" ht="22.5" customHeight="1" outlineLevel="1">
      <c r="A98" s="37" t="s">
        <v>17</v>
      </c>
      <c r="B98" s="16"/>
      <c r="C98" s="11"/>
      <c r="D98" s="11"/>
      <c r="E98" s="25"/>
      <c r="F98" s="71"/>
      <c r="G98" s="72"/>
      <c r="H98" s="111"/>
      <c r="I98" s="115"/>
      <c r="J98" s="115"/>
      <c r="K98" s="115"/>
      <c r="L98" s="108"/>
      <c r="M98" s="115"/>
      <c r="N98" s="115"/>
      <c r="O98" s="115"/>
      <c r="P98" s="115"/>
      <c r="Q98" s="109"/>
      <c r="R98" s="113"/>
      <c r="S98" s="3"/>
      <c r="T98" s="93"/>
    </row>
    <row r="99" spans="1:20" s="58" customFormat="1" ht="22.5" customHeight="1" outlineLevel="1">
      <c r="A99" s="39">
        <v>1</v>
      </c>
      <c r="B99" s="21">
        <v>89</v>
      </c>
      <c r="C99" s="10" t="s">
        <v>72</v>
      </c>
      <c r="D99" s="10" t="s">
        <v>73</v>
      </c>
      <c r="E99" s="24">
        <v>1994</v>
      </c>
      <c r="F99" s="68" t="s">
        <v>57</v>
      </c>
      <c r="G99" s="73">
        <v>6</v>
      </c>
      <c r="H99" s="121" t="s">
        <v>353</v>
      </c>
      <c r="I99" s="122" t="s">
        <v>4</v>
      </c>
      <c r="J99" s="122" t="s">
        <v>205</v>
      </c>
      <c r="K99" s="122" t="s">
        <v>5</v>
      </c>
      <c r="L99" s="123">
        <f aca="true" t="shared" si="23" ref="L99:L115">TIMEVALUE(H99)+S99</f>
        <v>0.001159027777777778</v>
      </c>
      <c r="M99" s="122" t="s">
        <v>377</v>
      </c>
      <c r="N99" s="122" t="s">
        <v>4</v>
      </c>
      <c r="O99" s="122" t="s">
        <v>205</v>
      </c>
      <c r="P99" s="122" t="s">
        <v>5</v>
      </c>
      <c r="Q99" s="124">
        <f aca="true" t="shared" si="24" ref="Q99:Q113">TIMEVALUE(M99)+T99</f>
        <v>0.0011872685185185187</v>
      </c>
      <c r="R99" s="125">
        <f aca="true" t="shared" si="25" ref="R99:R113">TIMEVALUE(H99)+TIMEVALUE(M99)+S99+T99</f>
        <v>0.002346296296296296</v>
      </c>
      <c r="S99" s="4">
        <f aca="true" t="shared" si="26" ref="S99:S115">TIME(0,0,J99)</f>
        <v>2.3148148148148147E-05</v>
      </c>
      <c r="T99" s="92">
        <f aca="true" t="shared" si="27" ref="T99:T115">TIME(0,0,O99)</f>
        <v>2.3148148148148147E-05</v>
      </c>
    </row>
    <row r="100" spans="1:20" s="95" customFormat="1" ht="19.5" customHeight="1" outlineLevel="1">
      <c r="A100" s="39">
        <v>2</v>
      </c>
      <c r="B100" s="21">
        <v>83</v>
      </c>
      <c r="C100" s="10" t="s">
        <v>70</v>
      </c>
      <c r="D100" s="10" t="s">
        <v>71</v>
      </c>
      <c r="E100" s="24">
        <v>1994</v>
      </c>
      <c r="F100" s="68" t="s">
        <v>57</v>
      </c>
      <c r="G100" s="73">
        <v>6</v>
      </c>
      <c r="H100" s="121" t="s">
        <v>347</v>
      </c>
      <c r="I100" s="122" t="s">
        <v>4</v>
      </c>
      <c r="J100" s="122" t="s">
        <v>214</v>
      </c>
      <c r="K100" s="122" t="s">
        <v>5</v>
      </c>
      <c r="L100" s="123">
        <f t="shared" si="23"/>
        <v>0.0013520833333333332</v>
      </c>
      <c r="M100" s="122" t="s">
        <v>371</v>
      </c>
      <c r="N100" s="122" t="s">
        <v>4</v>
      </c>
      <c r="O100" s="122" t="s">
        <v>205</v>
      </c>
      <c r="P100" s="122" t="s">
        <v>5</v>
      </c>
      <c r="Q100" s="124">
        <f t="shared" si="24"/>
        <v>0.0012988425925925928</v>
      </c>
      <c r="R100" s="125">
        <f t="shared" si="25"/>
        <v>0.002650925925925926</v>
      </c>
      <c r="S100" s="4">
        <f t="shared" si="26"/>
        <v>4.6296296296296294E-05</v>
      </c>
      <c r="T100" s="92">
        <f t="shared" si="27"/>
        <v>2.3148148148148147E-05</v>
      </c>
    </row>
    <row r="101" spans="1:20" s="95" customFormat="1" ht="22.5" customHeight="1" outlineLevel="1">
      <c r="A101" s="39">
        <v>3</v>
      </c>
      <c r="B101" s="21">
        <v>88</v>
      </c>
      <c r="C101" s="10" t="s">
        <v>55</v>
      </c>
      <c r="D101" s="10" t="s">
        <v>56</v>
      </c>
      <c r="E101" s="24">
        <v>1996</v>
      </c>
      <c r="F101" s="68" t="s">
        <v>57</v>
      </c>
      <c r="G101" s="73">
        <v>6</v>
      </c>
      <c r="H101" s="121" t="s">
        <v>352</v>
      </c>
      <c r="I101" s="122" t="s">
        <v>4</v>
      </c>
      <c r="J101" s="122" t="s">
        <v>205</v>
      </c>
      <c r="K101" s="122" t="s">
        <v>5</v>
      </c>
      <c r="L101" s="123">
        <f t="shared" si="23"/>
        <v>0.0013031250000000002</v>
      </c>
      <c r="M101" s="122" t="s">
        <v>376</v>
      </c>
      <c r="N101" s="122" t="s">
        <v>4</v>
      </c>
      <c r="O101" s="122" t="s">
        <v>13</v>
      </c>
      <c r="P101" s="122" t="s">
        <v>5</v>
      </c>
      <c r="Q101" s="124">
        <f t="shared" si="24"/>
        <v>0.0013479166666666668</v>
      </c>
      <c r="R101" s="125">
        <f t="shared" si="25"/>
        <v>0.002651041666666667</v>
      </c>
      <c r="S101" s="4">
        <f t="shared" si="26"/>
        <v>2.3148148148148147E-05</v>
      </c>
      <c r="T101" s="92">
        <f t="shared" si="27"/>
        <v>0</v>
      </c>
    </row>
    <row r="102" spans="1:20" s="95" customFormat="1" ht="22.5" customHeight="1" outlineLevel="1">
      <c r="A102" s="39">
        <v>4</v>
      </c>
      <c r="B102" s="21">
        <v>79</v>
      </c>
      <c r="C102" s="10" t="s">
        <v>137</v>
      </c>
      <c r="D102" s="10" t="s">
        <v>138</v>
      </c>
      <c r="E102" s="24">
        <v>1994</v>
      </c>
      <c r="F102" s="68" t="s">
        <v>139</v>
      </c>
      <c r="G102" s="73">
        <v>6</v>
      </c>
      <c r="H102" s="121" t="s">
        <v>342</v>
      </c>
      <c r="I102" s="122" t="s">
        <v>4</v>
      </c>
      <c r="J102" s="122" t="s">
        <v>13</v>
      </c>
      <c r="K102" s="122" t="s">
        <v>5</v>
      </c>
      <c r="L102" s="123">
        <f t="shared" si="23"/>
        <v>0.0013844907407407406</v>
      </c>
      <c r="M102" s="122" t="s">
        <v>368</v>
      </c>
      <c r="N102" s="122" t="s">
        <v>4</v>
      </c>
      <c r="O102" s="122" t="s">
        <v>13</v>
      </c>
      <c r="P102" s="122" t="s">
        <v>5</v>
      </c>
      <c r="Q102" s="124">
        <f t="shared" si="24"/>
        <v>0.0014340277777777778</v>
      </c>
      <c r="R102" s="125">
        <f t="shared" si="25"/>
        <v>0.0028185185185185184</v>
      </c>
      <c r="S102" s="4">
        <f t="shared" si="26"/>
        <v>0</v>
      </c>
      <c r="T102" s="92">
        <f t="shared" si="27"/>
        <v>0</v>
      </c>
    </row>
    <row r="103" spans="1:20" s="95" customFormat="1" ht="22.5" customHeight="1" outlineLevel="1">
      <c r="A103" s="39">
        <v>5</v>
      </c>
      <c r="B103" s="21">
        <v>87</v>
      </c>
      <c r="C103" s="10" t="s">
        <v>122</v>
      </c>
      <c r="D103" s="10" t="s">
        <v>123</v>
      </c>
      <c r="E103" s="24">
        <v>1994</v>
      </c>
      <c r="F103" s="68" t="s">
        <v>120</v>
      </c>
      <c r="G103" s="73">
        <v>6</v>
      </c>
      <c r="H103" s="121" t="s">
        <v>351</v>
      </c>
      <c r="I103" s="122" t="s">
        <v>4</v>
      </c>
      <c r="J103" s="122" t="s">
        <v>214</v>
      </c>
      <c r="K103" s="122" t="s">
        <v>5</v>
      </c>
      <c r="L103" s="123">
        <f t="shared" si="23"/>
        <v>0.0015670138888888888</v>
      </c>
      <c r="M103" s="122" t="s">
        <v>375</v>
      </c>
      <c r="N103" s="122" t="s">
        <v>4</v>
      </c>
      <c r="O103" s="122" t="s">
        <v>13</v>
      </c>
      <c r="P103" s="122" t="s">
        <v>5</v>
      </c>
      <c r="Q103" s="124">
        <f t="shared" si="24"/>
        <v>0.001320949074074074</v>
      </c>
      <c r="R103" s="125">
        <f t="shared" si="25"/>
        <v>0.0028879629629629633</v>
      </c>
      <c r="S103" s="4">
        <f t="shared" si="26"/>
        <v>4.6296296296296294E-05</v>
      </c>
      <c r="T103" s="92">
        <f t="shared" si="27"/>
        <v>0</v>
      </c>
    </row>
    <row r="104" spans="1:20" s="95" customFormat="1" ht="22.5" customHeight="1" outlineLevel="1">
      <c r="A104" s="39">
        <v>6</v>
      </c>
      <c r="B104" s="21">
        <v>77</v>
      </c>
      <c r="C104" s="13" t="s">
        <v>68</v>
      </c>
      <c r="D104" s="13" t="s">
        <v>69</v>
      </c>
      <c r="E104" s="27">
        <v>1994</v>
      </c>
      <c r="F104" s="68" t="s">
        <v>57</v>
      </c>
      <c r="G104" s="73">
        <v>6</v>
      </c>
      <c r="H104" s="121" t="s">
        <v>340</v>
      </c>
      <c r="I104" s="122" t="s">
        <v>4</v>
      </c>
      <c r="J104" s="122" t="s">
        <v>13</v>
      </c>
      <c r="K104" s="122" t="s">
        <v>5</v>
      </c>
      <c r="L104" s="123">
        <f t="shared" si="23"/>
        <v>0.0014488425925925925</v>
      </c>
      <c r="M104" s="122" t="s">
        <v>367</v>
      </c>
      <c r="N104" s="122" t="s">
        <v>4</v>
      </c>
      <c r="O104" s="122" t="s">
        <v>205</v>
      </c>
      <c r="P104" s="122" t="s">
        <v>5</v>
      </c>
      <c r="Q104" s="124">
        <f t="shared" si="24"/>
        <v>0.001523263888888889</v>
      </c>
      <c r="R104" s="125">
        <f t="shared" si="25"/>
        <v>0.0029721064814814814</v>
      </c>
      <c r="S104" s="4">
        <f t="shared" si="26"/>
        <v>0</v>
      </c>
      <c r="T104" s="92">
        <f t="shared" si="27"/>
        <v>2.3148148148148147E-05</v>
      </c>
    </row>
    <row r="105" spans="1:20" s="95" customFormat="1" ht="22.5" customHeight="1" outlineLevel="1">
      <c r="A105" s="39">
        <v>7</v>
      </c>
      <c r="B105" s="21">
        <v>85</v>
      </c>
      <c r="C105" s="10" t="s">
        <v>124</v>
      </c>
      <c r="D105" s="10" t="s">
        <v>125</v>
      </c>
      <c r="E105" s="24">
        <v>1997</v>
      </c>
      <c r="F105" s="68" t="s">
        <v>120</v>
      </c>
      <c r="G105" s="73">
        <v>6</v>
      </c>
      <c r="H105" s="121" t="s">
        <v>349</v>
      </c>
      <c r="I105" s="122" t="s">
        <v>4</v>
      </c>
      <c r="J105" s="122" t="s">
        <v>13</v>
      </c>
      <c r="K105" s="122" t="s">
        <v>5</v>
      </c>
      <c r="L105" s="123">
        <f t="shared" si="23"/>
        <v>0.0015884259259259256</v>
      </c>
      <c r="M105" s="122" t="s">
        <v>373</v>
      </c>
      <c r="N105" s="122" t="s">
        <v>4</v>
      </c>
      <c r="O105" s="122" t="s">
        <v>237</v>
      </c>
      <c r="P105" s="122" t="s">
        <v>5</v>
      </c>
      <c r="Q105" s="124">
        <f t="shared" si="24"/>
        <v>0.0015590277777777777</v>
      </c>
      <c r="R105" s="125">
        <f t="shared" si="25"/>
        <v>0.003147453703703703</v>
      </c>
      <c r="S105" s="4">
        <f t="shared" si="26"/>
        <v>0</v>
      </c>
      <c r="T105" s="92">
        <f t="shared" si="27"/>
        <v>6.944444444444444E-05</v>
      </c>
    </row>
    <row r="106" spans="1:20" s="95" customFormat="1" ht="22.5" customHeight="1" outlineLevel="1">
      <c r="A106" s="39">
        <v>8</v>
      </c>
      <c r="B106" s="21">
        <v>76</v>
      </c>
      <c r="C106" s="14" t="s">
        <v>64</v>
      </c>
      <c r="D106" s="14" t="s">
        <v>65</v>
      </c>
      <c r="E106" s="26">
        <v>1995</v>
      </c>
      <c r="F106" s="68" t="s">
        <v>57</v>
      </c>
      <c r="G106" s="73">
        <v>6</v>
      </c>
      <c r="H106" s="121" t="s">
        <v>339</v>
      </c>
      <c r="I106" s="122" t="s">
        <v>4</v>
      </c>
      <c r="J106" s="122" t="s">
        <v>214</v>
      </c>
      <c r="K106" s="122" t="s">
        <v>5</v>
      </c>
      <c r="L106" s="123">
        <f t="shared" si="23"/>
        <v>0.0015996527777777775</v>
      </c>
      <c r="M106" s="122" t="s">
        <v>366</v>
      </c>
      <c r="N106" s="122" t="s">
        <v>4</v>
      </c>
      <c r="O106" s="122" t="s">
        <v>205</v>
      </c>
      <c r="P106" s="122" t="s">
        <v>5</v>
      </c>
      <c r="Q106" s="124">
        <f t="shared" si="24"/>
        <v>0.0016049768518518522</v>
      </c>
      <c r="R106" s="125">
        <f t="shared" si="25"/>
        <v>0.0032046296296296298</v>
      </c>
      <c r="S106" s="4">
        <f t="shared" si="26"/>
        <v>4.6296296296296294E-05</v>
      </c>
      <c r="T106" s="92">
        <f t="shared" si="27"/>
        <v>2.3148148148148147E-05</v>
      </c>
    </row>
    <row r="107" spans="1:20" s="95" customFormat="1" ht="22.5" customHeight="1" outlineLevel="1">
      <c r="A107" s="39">
        <v>9</v>
      </c>
      <c r="B107" s="21">
        <v>86</v>
      </c>
      <c r="C107" s="10" t="s">
        <v>66</v>
      </c>
      <c r="D107" s="10" t="s">
        <v>67</v>
      </c>
      <c r="E107" s="24">
        <v>1995</v>
      </c>
      <c r="F107" s="68" t="s">
        <v>57</v>
      </c>
      <c r="G107" s="73">
        <v>6</v>
      </c>
      <c r="H107" s="121" t="s">
        <v>350</v>
      </c>
      <c r="I107" s="122" t="s">
        <v>4</v>
      </c>
      <c r="J107" s="122" t="s">
        <v>225</v>
      </c>
      <c r="K107" s="122" t="s">
        <v>5</v>
      </c>
      <c r="L107" s="123">
        <f t="shared" si="23"/>
        <v>0.0019416666666666666</v>
      </c>
      <c r="M107" s="122" t="s">
        <v>374</v>
      </c>
      <c r="N107" s="122" t="s">
        <v>4</v>
      </c>
      <c r="O107" s="122" t="s">
        <v>205</v>
      </c>
      <c r="P107" s="122" t="s">
        <v>5</v>
      </c>
      <c r="Q107" s="124">
        <f t="shared" si="24"/>
        <v>0.0013918981481481484</v>
      </c>
      <c r="R107" s="125">
        <f t="shared" si="25"/>
        <v>0.0033335648148148144</v>
      </c>
      <c r="S107" s="4">
        <f t="shared" si="26"/>
        <v>0.0006018518518518519</v>
      </c>
      <c r="T107" s="92">
        <f t="shared" si="27"/>
        <v>2.3148148148148147E-05</v>
      </c>
    </row>
    <row r="108" spans="1:20" s="95" customFormat="1" ht="22.5" customHeight="1" outlineLevel="1">
      <c r="A108" s="39">
        <v>10</v>
      </c>
      <c r="B108" s="21">
        <v>84</v>
      </c>
      <c r="C108" s="10" t="s">
        <v>108</v>
      </c>
      <c r="D108" s="10" t="s">
        <v>114</v>
      </c>
      <c r="E108" s="24">
        <v>1996</v>
      </c>
      <c r="F108" s="68" t="s">
        <v>110</v>
      </c>
      <c r="G108" s="73">
        <v>6</v>
      </c>
      <c r="H108" s="121" t="s">
        <v>348</v>
      </c>
      <c r="I108" s="122" t="s">
        <v>4</v>
      </c>
      <c r="J108" s="122" t="s">
        <v>328</v>
      </c>
      <c r="K108" s="122" t="s">
        <v>5</v>
      </c>
      <c r="L108" s="123">
        <f t="shared" si="23"/>
        <v>0.0018403935185185188</v>
      </c>
      <c r="M108" s="122" t="s">
        <v>372</v>
      </c>
      <c r="N108" s="122" t="s">
        <v>4</v>
      </c>
      <c r="O108" s="122" t="s">
        <v>13</v>
      </c>
      <c r="P108" s="122" t="s">
        <v>5</v>
      </c>
      <c r="Q108" s="124">
        <f t="shared" si="24"/>
        <v>0.0016600694444444443</v>
      </c>
      <c r="R108" s="125">
        <f t="shared" si="25"/>
        <v>0.003500462962962963</v>
      </c>
      <c r="S108" s="4">
        <f t="shared" si="26"/>
        <v>0.00011574074074074073</v>
      </c>
      <c r="T108" s="92">
        <f t="shared" si="27"/>
        <v>0</v>
      </c>
    </row>
    <row r="109" spans="1:20" s="95" customFormat="1" ht="22.5" customHeight="1" outlineLevel="1">
      <c r="A109" s="39">
        <v>11</v>
      </c>
      <c r="B109" s="21">
        <v>81</v>
      </c>
      <c r="C109" s="10" t="s">
        <v>152</v>
      </c>
      <c r="D109" s="10" t="s">
        <v>153</v>
      </c>
      <c r="E109" s="24">
        <v>1994</v>
      </c>
      <c r="F109" s="68" t="s">
        <v>147</v>
      </c>
      <c r="G109" s="73">
        <v>6</v>
      </c>
      <c r="H109" s="121" t="s">
        <v>344</v>
      </c>
      <c r="I109" s="122" t="s">
        <v>4</v>
      </c>
      <c r="J109" s="122" t="s">
        <v>225</v>
      </c>
      <c r="K109" s="122" t="s">
        <v>5</v>
      </c>
      <c r="L109" s="123">
        <f t="shared" si="23"/>
        <v>0.0023039351851851853</v>
      </c>
      <c r="M109" s="122" t="s">
        <v>369</v>
      </c>
      <c r="N109" s="122" t="s">
        <v>4</v>
      </c>
      <c r="O109" s="122" t="s">
        <v>205</v>
      </c>
      <c r="P109" s="122" t="s">
        <v>5</v>
      </c>
      <c r="Q109" s="124">
        <f t="shared" si="24"/>
        <v>0.0017085648148148149</v>
      </c>
      <c r="R109" s="125">
        <f t="shared" si="25"/>
        <v>0.0040125</v>
      </c>
      <c r="S109" s="4">
        <f t="shared" si="26"/>
        <v>0.0006018518518518519</v>
      </c>
      <c r="T109" s="92">
        <f t="shared" si="27"/>
        <v>2.3148148148148147E-05</v>
      </c>
    </row>
    <row r="110" spans="1:20" s="95" customFormat="1" ht="22.5" customHeight="1" outlineLevel="1">
      <c r="A110" s="39">
        <v>12</v>
      </c>
      <c r="B110" s="21">
        <v>74</v>
      </c>
      <c r="C110" s="14" t="s">
        <v>58</v>
      </c>
      <c r="D110" s="14" t="s">
        <v>59</v>
      </c>
      <c r="E110" s="26">
        <v>1996</v>
      </c>
      <c r="F110" s="68" t="s">
        <v>57</v>
      </c>
      <c r="G110" s="73">
        <v>6</v>
      </c>
      <c r="H110" s="121" t="s">
        <v>335</v>
      </c>
      <c r="I110" s="122" t="s">
        <v>4</v>
      </c>
      <c r="J110" s="122" t="s">
        <v>214</v>
      </c>
      <c r="K110" s="122" t="s">
        <v>5</v>
      </c>
      <c r="L110" s="123">
        <f t="shared" si="23"/>
        <v>0.0017510416666666666</v>
      </c>
      <c r="M110" s="122" t="s">
        <v>363</v>
      </c>
      <c r="N110" s="122" t="s">
        <v>4</v>
      </c>
      <c r="O110" s="122" t="s">
        <v>296</v>
      </c>
      <c r="P110" s="122" t="s">
        <v>5</v>
      </c>
      <c r="Q110" s="124">
        <f t="shared" si="24"/>
        <v>0.002396527777777778</v>
      </c>
      <c r="R110" s="125">
        <f t="shared" si="25"/>
        <v>0.004147569444444445</v>
      </c>
      <c r="S110" s="4">
        <f t="shared" si="26"/>
        <v>4.6296296296296294E-05</v>
      </c>
      <c r="T110" s="92">
        <f t="shared" si="27"/>
        <v>0.0005787037037037038</v>
      </c>
    </row>
    <row r="111" spans="1:20" s="95" customFormat="1" ht="22.5" customHeight="1" outlineLevel="1">
      <c r="A111" s="39">
        <v>13</v>
      </c>
      <c r="B111" s="21">
        <v>82</v>
      </c>
      <c r="C111" s="10" t="s">
        <v>112</v>
      </c>
      <c r="D111" s="10" t="s">
        <v>113</v>
      </c>
      <c r="E111" s="24">
        <v>1994</v>
      </c>
      <c r="F111" s="68" t="s">
        <v>110</v>
      </c>
      <c r="G111" s="73">
        <v>6</v>
      </c>
      <c r="H111" s="121" t="s">
        <v>345</v>
      </c>
      <c r="I111" s="122" t="s">
        <v>4</v>
      </c>
      <c r="J111" s="122" t="s">
        <v>346</v>
      </c>
      <c r="K111" s="122" t="s">
        <v>5</v>
      </c>
      <c r="L111" s="123">
        <f t="shared" si="23"/>
        <v>0.00285150462962963</v>
      </c>
      <c r="M111" s="122" t="s">
        <v>370</v>
      </c>
      <c r="N111" s="122" t="s">
        <v>4</v>
      </c>
      <c r="O111" s="122" t="s">
        <v>237</v>
      </c>
      <c r="P111" s="122" t="s">
        <v>5</v>
      </c>
      <c r="Q111" s="124">
        <f t="shared" si="24"/>
        <v>0.0016015046296296296</v>
      </c>
      <c r="R111" s="125">
        <f t="shared" si="25"/>
        <v>0.004453009259259259</v>
      </c>
      <c r="S111" s="4">
        <f t="shared" si="26"/>
        <v>0.00125</v>
      </c>
      <c r="T111" s="92">
        <f t="shared" si="27"/>
        <v>6.944444444444444E-05</v>
      </c>
    </row>
    <row r="112" spans="1:20" s="95" customFormat="1" ht="22.5" customHeight="1" outlineLevel="1">
      <c r="A112" s="39">
        <v>14</v>
      </c>
      <c r="B112" s="21">
        <v>75</v>
      </c>
      <c r="C112" s="80" t="s">
        <v>178</v>
      </c>
      <c r="D112" s="80" t="s">
        <v>179</v>
      </c>
      <c r="E112" s="24">
        <v>1994</v>
      </c>
      <c r="F112" s="68" t="s">
        <v>180</v>
      </c>
      <c r="G112" s="73">
        <v>6</v>
      </c>
      <c r="H112" s="121" t="s">
        <v>336</v>
      </c>
      <c r="I112" s="122" t="s">
        <v>4</v>
      </c>
      <c r="J112" s="122" t="s">
        <v>242</v>
      </c>
      <c r="K112" s="122" t="s">
        <v>5</v>
      </c>
      <c r="L112" s="123">
        <f t="shared" si="23"/>
        <v>0.004070949074074074</v>
      </c>
      <c r="M112" s="122" t="s">
        <v>365</v>
      </c>
      <c r="N112" s="122" t="s">
        <v>4</v>
      </c>
      <c r="O112" s="122" t="s">
        <v>364</v>
      </c>
      <c r="P112" s="122" t="s">
        <v>5</v>
      </c>
      <c r="Q112" s="124">
        <f t="shared" si="24"/>
        <v>0.00576099537037037</v>
      </c>
      <c r="R112" s="125">
        <f t="shared" si="25"/>
        <v>0.009831944444444444</v>
      </c>
      <c r="S112" s="4">
        <f t="shared" si="26"/>
        <v>0.002384259259259259</v>
      </c>
      <c r="T112" s="92">
        <f t="shared" si="27"/>
        <v>0.004074074074074074</v>
      </c>
    </row>
    <row r="113" spans="1:20" s="95" customFormat="1" ht="22.5" customHeight="1" outlineLevel="1">
      <c r="A113" s="39">
        <v>15</v>
      </c>
      <c r="B113" s="21">
        <v>73</v>
      </c>
      <c r="C113" s="14" t="s">
        <v>203</v>
      </c>
      <c r="D113" s="14" t="s">
        <v>89</v>
      </c>
      <c r="E113" s="26">
        <v>1996</v>
      </c>
      <c r="F113" s="68" t="s">
        <v>90</v>
      </c>
      <c r="G113" s="73">
        <v>6</v>
      </c>
      <c r="H113" s="121" t="s">
        <v>337</v>
      </c>
      <c r="I113" s="122" t="s">
        <v>4</v>
      </c>
      <c r="J113" s="122" t="s">
        <v>338</v>
      </c>
      <c r="K113" s="122" t="s">
        <v>5</v>
      </c>
      <c r="L113" s="123">
        <f t="shared" si="23"/>
        <v>0.008859953703703703</v>
      </c>
      <c r="M113" s="122" t="s">
        <v>362</v>
      </c>
      <c r="N113" s="122" t="s">
        <v>4</v>
      </c>
      <c r="O113" s="122" t="s">
        <v>214</v>
      </c>
      <c r="P113" s="122" t="s">
        <v>5</v>
      </c>
      <c r="Q113" s="124">
        <f t="shared" si="24"/>
        <v>0.001745486111111111</v>
      </c>
      <c r="R113" s="125">
        <f t="shared" si="25"/>
        <v>0.010605439814814812</v>
      </c>
      <c r="S113" s="4">
        <f t="shared" si="26"/>
        <v>0.003472222222222222</v>
      </c>
      <c r="T113" s="92">
        <f t="shared" si="27"/>
        <v>4.6296296296296294E-05</v>
      </c>
    </row>
    <row r="114" spans="1:20" s="95" customFormat="1" ht="22.5" customHeight="1" outlineLevel="1">
      <c r="A114" s="39">
        <v>16</v>
      </c>
      <c r="B114" s="21">
        <v>78</v>
      </c>
      <c r="C114" s="10" t="s">
        <v>74</v>
      </c>
      <c r="D114" s="10" t="s">
        <v>75</v>
      </c>
      <c r="E114" s="24">
        <v>1994</v>
      </c>
      <c r="F114" s="68" t="s">
        <v>57</v>
      </c>
      <c r="G114" s="73">
        <v>6</v>
      </c>
      <c r="H114" s="121" t="s">
        <v>341</v>
      </c>
      <c r="I114" s="122" t="s">
        <v>4</v>
      </c>
      <c r="J114" s="122" t="s">
        <v>237</v>
      </c>
      <c r="K114" s="122" t="s">
        <v>5</v>
      </c>
      <c r="L114" s="123">
        <f t="shared" si="23"/>
        <v>0.0015658564814814817</v>
      </c>
      <c r="M114" s="122" t="s">
        <v>24</v>
      </c>
      <c r="N114" s="122" t="s">
        <v>4</v>
      </c>
      <c r="O114" s="122" t="s">
        <v>13</v>
      </c>
      <c r="P114" s="122" t="s">
        <v>5</v>
      </c>
      <c r="Q114" s="124" t="s">
        <v>246</v>
      </c>
      <c r="R114" s="125" t="s">
        <v>246</v>
      </c>
      <c r="S114" s="4">
        <f t="shared" si="26"/>
        <v>6.944444444444444E-05</v>
      </c>
      <c r="T114" s="92">
        <f t="shared" si="27"/>
        <v>0</v>
      </c>
    </row>
    <row r="115" spans="1:20" s="95" customFormat="1" ht="22.5" customHeight="1" outlineLevel="1">
      <c r="A115" s="39">
        <v>17</v>
      </c>
      <c r="B115" s="21">
        <v>80</v>
      </c>
      <c r="C115" s="10" t="s">
        <v>140</v>
      </c>
      <c r="D115" s="10" t="s">
        <v>141</v>
      </c>
      <c r="E115" s="24">
        <v>1995</v>
      </c>
      <c r="F115" s="68" t="s">
        <v>139</v>
      </c>
      <c r="G115" s="73">
        <v>6</v>
      </c>
      <c r="H115" s="121" t="s">
        <v>343</v>
      </c>
      <c r="I115" s="122" t="s">
        <v>4</v>
      </c>
      <c r="J115" s="122" t="s">
        <v>13</v>
      </c>
      <c r="K115" s="122" t="s">
        <v>5</v>
      </c>
      <c r="L115" s="123">
        <f t="shared" si="23"/>
        <v>0.0015711805555555557</v>
      </c>
      <c r="M115" s="122" t="s">
        <v>24</v>
      </c>
      <c r="N115" s="122" t="s">
        <v>4</v>
      </c>
      <c r="O115" s="122" t="s">
        <v>13</v>
      </c>
      <c r="P115" s="122" t="s">
        <v>5</v>
      </c>
      <c r="Q115" s="124" t="s">
        <v>246</v>
      </c>
      <c r="R115" s="125" t="s">
        <v>246</v>
      </c>
      <c r="S115" s="4">
        <f t="shared" si="26"/>
        <v>0</v>
      </c>
      <c r="T115" s="92">
        <f t="shared" si="27"/>
        <v>0</v>
      </c>
    </row>
    <row r="116" spans="1:20" s="95" customFormat="1" ht="19.5" customHeight="1" thickBot="1">
      <c r="A116" s="129"/>
      <c r="B116" s="130"/>
      <c r="C116" s="131"/>
      <c r="D116" s="131"/>
      <c r="E116" s="132"/>
      <c r="F116" s="133"/>
      <c r="G116" s="134"/>
      <c r="H116" s="116"/>
      <c r="I116" s="117"/>
      <c r="J116" s="117"/>
      <c r="K116" s="117"/>
      <c r="L116" s="118"/>
      <c r="M116" s="117"/>
      <c r="N116" s="117"/>
      <c r="O116" s="117"/>
      <c r="P116" s="117"/>
      <c r="Q116" s="119"/>
      <c r="R116" s="120"/>
      <c r="S116" s="4"/>
      <c r="T116" s="92"/>
    </row>
    <row r="117" spans="1:20" s="58" customFormat="1" ht="22.5" customHeight="1" outlineLevel="1">
      <c r="A117" s="46" t="s">
        <v>20</v>
      </c>
      <c r="B117" s="47"/>
      <c r="C117" s="48"/>
      <c r="D117" s="48" t="s">
        <v>191</v>
      </c>
      <c r="E117" s="49"/>
      <c r="F117" s="76"/>
      <c r="G117" s="126"/>
      <c r="H117" s="127"/>
      <c r="I117" s="102"/>
      <c r="J117" s="102"/>
      <c r="K117" s="102"/>
      <c r="L117" s="103"/>
      <c r="M117" s="102"/>
      <c r="N117" s="102"/>
      <c r="O117" s="102"/>
      <c r="P117" s="102"/>
      <c r="Q117" s="104"/>
      <c r="R117" s="105"/>
      <c r="S117" s="5"/>
      <c r="T117" s="91"/>
    </row>
    <row r="118" spans="1:20" s="58" customFormat="1" ht="50.25" customHeight="1" outlineLevel="1">
      <c r="A118" s="38">
        <v>1</v>
      </c>
      <c r="B118" s="34">
        <v>101</v>
      </c>
      <c r="C118" s="6" t="s">
        <v>193</v>
      </c>
      <c r="D118" s="15" t="s">
        <v>382</v>
      </c>
      <c r="E118" s="82"/>
      <c r="F118" s="81" t="s">
        <v>57</v>
      </c>
      <c r="G118" s="73">
        <v>7</v>
      </c>
      <c r="H118" s="121" t="s">
        <v>383</v>
      </c>
      <c r="I118" s="122" t="s">
        <v>4</v>
      </c>
      <c r="J118" s="122" t="s">
        <v>205</v>
      </c>
      <c r="K118" s="122" t="s">
        <v>5</v>
      </c>
      <c r="L118" s="123">
        <f>TIMEVALUE(H118)+S118</f>
        <v>0.0016090277777777778</v>
      </c>
      <c r="M118" s="122"/>
      <c r="N118" s="122"/>
      <c r="O118" s="122"/>
      <c r="P118" s="122"/>
      <c r="Q118" s="124"/>
      <c r="R118" s="125">
        <f>TIMEVALUE(H118)+S118</f>
        <v>0.0016090277777777778</v>
      </c>
      <c r="S118" s="4">
        <f aca="true" t="shared" si="28" ref="S118:S123">TIME(0,0,J118)</f>
        <v>2.3148148148148147E-05</v>
      </c>
      <c r="T118" s="92">
        <f aca="true" t="shared" si="29" ref="T118:T123">TIME(0,0,O118)</f>
        <v>0</v>
      </c>
    </row>
    <row r="119" spans="1:20" s="58" customFormat="1" ht="50.25" customHeight="1" outlineLevel="1">
      <c r="A119" s="38">
        <v>2</v>
      </c>
      <c r="B119" s="34" t="s">
        <v>316</v>
      </c>
      <c r="C119" s="6" t="s">
        <v>105</v>
      </c>
      <c r="D119" s="15" t="s">
        <v>200</v>
      </c>
      <c r="E119" s="82"/>
      <c r="F119" s="81" t="s">
        <v>105</v>
      </c>
      <c r="G119" s="73">
        <v>7</v>
      </c>
      <c r="H119" s="121" t="s">
        <v>389</v>
      </c>
      <c r="I119" s="122" t="s">
        <v>4</v>
      </c>
      <c r="J119" s="122" t="s">
        <v>214</v>
      </c>
      <c r="K119" s="122" t="s">
        <v>5</v>
      </c>
      <c r="L119" s="123">
        <f>TIMEVALUE(H119)+S119</f>
        <v>0.0017528935185185184</v>
      </c>
      <c r="M119" s="122"/>
      <c r="N119" s="122"/>
      <c r="O119" s="122"/>
      <c r="P119" s="122"/>
      <c r="Q119" s="124"/>
      <c r="R119" s="125">
        <f>TIMEVALUE(H119)+S119</f>
        <v>0.0017528935185185184</v>
      </c>
      <c r="S119" s="4">
        <f t="shared" si="28"/>
        <v>4.6296296296296294E-05</v>
      </c>
      <c r="T119" s="92">
        <f t="shared" si="29"/>
        <v>0</v>
      </c>
    </row>
    <row r="120" spans="1:20" s="58" customFormat="1" ht="50.25" customHeight="1" outlineLevel="1">
      <c r="A120" s="38">
        <v>3</v>
      </c>
      <c r="B120" s="34">
        <v>98</v>
      </c>
      <c r="C120" s="6" t="s">
        <v>194</v>
      </c>
      <c r="D120" s="15" t="s">
        <v>379</v>
      </c>
      <c r="E120" s="82"/>
      <c r="F120" s="81" t="s">
        <v>57</v>
      </c>
      <c r="G120" s="73">
        <v>7</v>
      </c>
      <c r="H120" s="121" t="s">
        <v>378</v>
      </c>
      <c r="I120" s="122" t="s">
        <v>4</v>
      </c>
      <c r="J120" s="122" t="s">
        <v>211</v>
      </c>
      <c r="K120" s="122" t="s">
        <v>5</v>
      </c>
      <c r="L120" s="123">
        <f>TIMEVALUE(H120)+S120</f>
        <v>0.0025293981481481482</v>
      </c>
      <c r="M120" s="122"/>
      <c r="N120" s="122"/>
      <c r="O120" s="122"/>
      <c r="P120" s="122"/>
      <c r="Q120" s="124"/>
      <c r="R120" s="125">
        <f>TIMEVALUE(H120)+S120</f>
        <v>0.0025293981481481482</v>
      </c>
      <c r="S120" s="4">
        <f t="shared" si="28"/>
        <v>0.000625</v>
      </c>
      <c r="T120" s="92">
        <f t="shared" si="29"/>
        <v>0</v>
      </c>
    </row>
    <row r="121" spans="1:20" s="95" customFormat="1" ht="50.25" customHeight="1" outlineLevel="1" thickBot="1">
      <c r="A121" s="38">
        <v>4</v>
      </c>
      <c r="B121" s="34">
        <v>100</v>
      </c>
      <c r="C121" s="6" t="s">
        <v>132</v>
      </c>
      <c r="D121" s="15" t="s">
        <v>199</v>
      </c>
      <c r="E121" s="82"/>
      <c r="F121" s="81" t="s">
        <v>120</v>
      </c>
      <c r="G121" s="83">
        <v>7</v>
      </c>
      <c r="H121" s="121" t="s">
        <v>385</v>
      </c>
      <c r="I121" s="122" t="s">
        <v>4</v>
      </c>
      <c r="J121" s="122" t="s">
        <v>254</v>
      </c>
      <c r="K121" s="122" t="s">
        <v>5</v>
      </c>
      <c r="L121" s="123">
        <f>TIMEVALUE(H121)+S121</f>
        <v>0.002534837962962963</v>
      </c>
      <c r="M121" s="122"/>
      <c r="N121" s="122"/>
      <c r="O121" s="122"/>
      <c r="P121" s="122"/>
      <c r="Q121" s="124"/>
      <c r="R121" s="125">
        <f>TIMEVALUE(H121)+S121</f>
        <v>0.002534837962962963</v>
      </c>
      <c r="S121" s="4">
        <f t="shared" si="28"/>
        <v>0.0006712962962962962</v>
      </c>
      <c r="T121" s="92">
        <f t="shared" si="29"/>
        <v>0</v>
      </c>
    </row>
    <row r="122" spans="1:20" s="95" customFormat="1" ht="50.25" customHeight="1" outlineLevel="1" thickBot="1">
      <c r="A122" s="38">
        <v>5</v>
      </c>
      <c r="B122" s="34">
        <v>99</v>
      </c>
      <c r="C122" s="6" t="s">
        <v>117</v>
      </c>
      <c r="D122" s="15" t="s">
        <v>381</v>
      </c>
      <c r="E122" s="82"/>
      <c r="F122" s="81" t="s">
        <v>110</v>
      </c>
      <c r="G122" s="83">
        <v>7</v>
      </c>
      <c r="H122" s="121" t="s">
        <v>380</v>
      </c>
      <c r="I122" s="122" t="s">
        <v>4</v>
      </c>
      <c r="J122" s="122" t="s">
        <v>254</v>
      </c>
      <c r="K122" s="122" t="s">
        <v>5</v>
      </c>
      <c r="L122" s="123">
        <f>TIMEVALUE(H122)+S122</f>
        <v>0.002897800925925926</v>
      </c>
      <c r="M122" s="122"/>
      <c r="N122" s="122"/>
      <c r="O122" s="122"/>
      <c r="P122" s="122"/>
      <c r="Q122" s="124"/>
      <c r="R122" s="125">
        <f>TIMEVALUE(H122)+S122</f>
        <v>0.002897800925925926</v>
      </c>
      <c r="S122" s="4">
        <f t="shared" si="28"/>
        <v>0.0006712962962962962</v>
      </c>
      <c r="T122" s="92">
        <f t="shared" si="29"/>
        <v>0</v>
      </c>
    </row>
    <row r="123" spans="1:20" s="95" customFormat="1" ht="50.25" customHeight="1" outlineLevel="1" thickBot="1">
      <c r="A123" s="38">
        <v>6</v>
      </c>
      <c r="B123" s="34">
        <v>102</v>
      </c>
      <c r="C123" s="6" t="s">
        <v>87</v>
      </c>
      <c r="D123" s="15" t="s">
        <v>384</v>
      </c>
      <c r="E123" s="82"/>
      <c r="F123" s="81" t="s">
        <v>57</v>
      </c>
      <c r="G123" s="83">
        <v>7</v>
      </c>
      <c r="H123" s="121" t="s">
        <v>24</v>
      </c>
      <c r="I123" s="122" t="s">
        <v>4</v>
      </c>
      <c r="J123" s="122" t="s">
        <v>13</v>
      </c>
      <c r="K123" s="122" t="s">
        <v>5</v>
      </c>
      <c r="L123" s="123" t="s">
        <v>246</v>
      </c>
      <c r="M123" s="122"/>
      <c r="N123" s="122"/>
      <c r="O123" s="122"/>
      <c r="P123" s="122"/>
      <c r="Q123" s="124"/>
      <c r="R123" s="125" t="s">
        <v>246</v>
      </c>
      <c r="S123" s="4">
        <f t="shared" si="28"/>
        <v>0</v>
      </c>
      <c r="T123" s="92">
        <f t="shared" si="29"/>
        <v>0</v>
      </c>
    </row>
    <row r="124" spans="1:20" s="95" customFormat="1" ht="19.5" customHeight="1">
      <c r="A124" s="51"/>
      <c r="B124" s="67"/>
      <c r="C124" s="52"/>
      <c r="D124" s="53"/>
      <c r="E124" s="53"/>
      <c r="F124" s="54"/>
      <c r="G124" s="31"/>
      <c r="H124" s="32"/>
      <c r="I124" s="32"/>
      <c r="J124" s="32"/>
      <c r="K124" s="32"/>
      <c r="L124" s="33"/>
      <c r="M124" s="32"/>
      <c r="N124" s="32"/>
      <c r="O124" s="32"/>
      <c r="P124" s="32"/>
      <c r="Q124" s="33"/>
      <c r="R124" s="50"/>
      <c r="S124" s="55"/>
      <c r="T124" s="55"/>
    </row>
    <row r="125" spans="1:20" s="95" customFormat="1" ht="19.5" customHeight="1">
      <c r="A125" s="51"/>
      <c r="B125" s="51"/>
      <c r="C125" s="52"/>
      <c r="D125" s="53"/>
      <c r="E125" s="84"/>
      <c r="F125" s="58"/>
      <c r="G125" s="85">
        <f>SUBTOTAL(9,G11:G124)</f>
        <v>533</v>
      </c>
      <c r="H125" s="32"/>
      <c r="I125" s="32"/>
      <c r="J125" s="32"/>
      <c r="K125" s="32"/>
      <c r="L125" s="33"/>
      <c r="M125" s="32"/>
      <c r="N125" s="32"/>
      <c r="O125" s="32"/>
      <c r="P125" s="32"/>
      <c r="Q125" s="33"/>
      <c r="R125" s="50"/>
      <c r="S125" s="55"/>
      <c r="T125" s="55"/>
    </row>
    <row r="126" spans="1:20" s="95" customFormat="1" ht="19.5" customHeight="1">
      <c r="A126" s="51"/>
      <c r="B126" s="51"/>
      <c r="C126" s="52"/>
      <c r="D126" s="53"/>
      <c r="E126" s="53"/>
      <c r="F126" s="58"/>
      <c r="G126" s="31">
        <v>20</v>
      </c>
      <c r="H126" s="32"/>
      <c r="I126" s="32"/>
      <c r="J126" s="32"/>
      <c r="K126" s="32"/>
      <c r="L126" s="33"/>
      <c r="M126" s="32"/>
      <c r="N126" s="32"/>
      <c r="O126" s="32"/>
      <c r="P126" s="32"/>
      <c r="Q126" s="33"/>
      <c r="R126" s="50"/>
      <c r="S126" s="55"/>
      <c r="T126" s="55"/>
    </row>
    <row r="127" spans="1:20" s="95" customFormat="1" ht="19.5" customHeight="1">
      <c r="A127" s="51"/>
      <c r="B127" s="51"/>
      <c r="C127" s="52"/>
      <c r="D127" s="53"/>
      <c r="E127" s="84"/>
      <c r="F127" s="58"/>
      <c r="G127" s="85">
        <f>+G126+G125</f>
        <v>553</v>
      </c>
      <c r="H127" s="32"/>
      <c r="I127" s="32"/>
      <c r="J127" s="32"/>
      <c r="K127" s="32"/>
      <c r="L127" s="33"/>
      <c r="M127" s="32"/>
      <c r="N127" s="32"/>
      <c r="O127" s="32"/>
      <c r="P127" s="32"/>
      <c r="Q127" s="33"/>
      <c r="R127" s="50"/>
      <c r="S127" s="55"/>
      <c r="T127" s="55"/>
    </row>
    <row r="128" spans="1:20" s="95" customFormat="1" ht="32.25" customHeight="1">
      <c r="A128" s="67"/>
      <c r="B128" s="51"/>
      <c r="C128" s="52"/>
      <c r="D128" s="53"/>
      <c r="E128" s="53"/>
      <c r="F128" s="58"/>
      <c r="G128" s="31"/>
      <c r="H128" s="32"/>
      <c r="I128" s="32"/>
      <c r="J128" s="32"/>
      <c r="K128" s="32"/>
      <c r="L128" s="33"/>
      <c r="M128" s="32"/>
      <c r="N128" s="32"/>
      <c r="O128" s="32"/>
      <c r="P128" s="32"/>
      <c r="Q128" s="33"/>
      <c r="R128" s="50"/>
      <c r="S128" s="55"/>
      <c r="T128" s="55"/>
    </row>
    <row r="129" spans="1:20" s="95" customFormat="1" ht="31.5" customHeight="1">
      <c r="A129" s="67"/>
      <c r="B129" s="51"/>
      <c r="C129" s="52"/>
      <c r="D129" s="53"/>
      <c r="E129" s="53"/>
      <c r="F129" s="58"/>
      <c r="G129" s="31"/>
      <c r="H129" s="32"/>
      <c r="I129" s="32"/>
      <c r="J129" s="32"/>
      <c r="K129" s="32"/>
      <c r="L129" s="33"/>
      <c r="M129" s="32"/>
      <c r="N129" s="32"/>
      <c r="O129" s="32"/>
      <c r="P129" s="32"/>
      <c r="Q129" s="33"/>
      <c r="R129" s="50"/>
      <c r="S129" s="55"/>
      <c r="T129" s="55"/>
    </row>
    <row r="130" spans="1:20" s="95" customFormat="1" ht="19.5" customHeight="1">
      <c r="A130" s="51"/>
      <c r="B130" s="51"/>
      <c r="C130" s="52"/>
      <c r="D130" s="53"/>
      <c r="E130" s="53"/>
      <c r="F130" s="58"/>
      <c r="G130" s="31"/>
      <c r="H130" s="32"/>
      <c r="I130" s="32"/>
      <c r="J130" s="32"/>
      <c r="K130" s="32"/>
      <c r="L130" s="33"/>
      <c r="M130" s="32"/>
      <c r="N130" s="32"/>
      <c r="O130" s="32"/>
      <c r="P130" s="32"/>
      <c r="Q130" s="33"/>
      <c r="R130" s="50"/>
      <c r="S130" s="55"/>
      <c r="T130" s="55"/>
    </row>
    <row r="131" spans="1:20" s="95" customFormat="1" ht="19.5" customHeight="1">
      <c r="A131" s="51"/>
      <c r="B131" s="51"/>
      <c r="C131" s="52"/>
      <c r="D131" s="53"/>
      <c r="E131" s="53"/>
      <c r="F131" s="58"/>
      <c r="G131" s="31"/>
      <c r="H131" s="32"/>
      <c r="I131" s="32"/>
      <c r="J131" s="32"/>
      <c r="K131" s="32"/>
      <c r="L131" s="33"/>
      <c r="M131" s="32"/>
      <c r="N131" s="32"/>
      <c r="O131" s="32"/>
      <c r="P131" s="32"/>
      <c r="Q131" s="33"/>
      <c r="R131" s="50"/>
      <c r="S131" s="55"/>
      <c r="T131" s="55"/>
    </row>
    <row r="132" spans="1:20" s="95" customFormat="1" ht="19.5" customHeight="1">
      <c r="A132" s="51"/>
      <c r="B132" s="51"/>
      <c r="C132" s="52"/>
      <c r="D132" s="53"/>
      <c r="E132" s="53"/>
      <c r="F132" s="58"/>
      <c r="G132" s="31"/>
      <c r="H132" s="32"/>
      <c r="I132" s="32"/>
      <c r="J132" s="32"/>
      <c r="K132" s="32"/>
      <c r="L132" s="33"/>
      <c r="M132" s="32"/>
      <c r="N132" s="32"/>
      <c r="O132" s="32"/>
      <c r="P132" s="32"/>
      <c r="Q132" s="33"/>
      <c r="R132" s="50"/>
      <c r="S132" s="55"/>
      <c r="T132" s="55"/>
    </row>
    <row r="133" spans="1:20" s="95" customFormat="1" ht="19.5" customHeight="1">
      <c r="A133" s="51"/>
      <c r="B133" s="51"/>
      <c r="C133" s="52"/>
      <c r="D133" s="53"/>
      <c r="E133" s="53"/>
      <c r="F133" s="58"/>
      <c r="G133" s="31"/>
      <c r="H133" s="32"/>
      <c r="I133" s="32"/>
      <c r="J133" s="32"/>
      <c r="K133" s="32"/>
      <c r="L133" s="33"/>
      <c r="M133" s="32"/>
      <c r="N133" s="32"/>
      <c r="O133" s="32"/>
      <c r="P133" s="32"/>
      <c r="Q133" s="33"/>
      <c r="R133" s="50"/>
      <c r="S133" s="55"/>
      <c r="T133" s="55"/>
    </row>
    <row r="134" spans="1:20" s="95" customFormat="1" ht="19.5" customHeight="1">
      <c r="A134" s="51"/>
      <c r="B134" s="51"/>
      <c r="C134" s="52"/>
      <c r="D134" s="53"/>
      <c r="E134" s="53"/>
      <c r="F134" s="54"/>
      <c r="G134" s="31"/>
      <c r="H134" s="32"/>
      <c r="I134" s="32"/>
      <c r="J134" s="32"/>
      <c r="K134" s="32"/>
      <c r="L134" s="33"/>
      <c r="M134" s="32"/>
      <c r="N134" s="32"/>
      <c r="O134" s="32"/>
      <c r="P134" s="32"/>
      <c r="Q134" s="33"/>
      <c r="R134" s="50"/>
      <c r="S134" s="55"/>
      <c r="T134" s="55"/>
    </row>
    <row r="135" spans="1:20" s="95" customFormat="1" ht="19.5" customHeight="1">
      <c r="A135" s="51"/>
      <c r="B135" s="51"/>
      <c r="C135" s="52"/>
      <c r="D135" s="53"/>
      <c r="E135" s="53"/>
      <c r="F135" s="54"/>
      <c r="G135" s="31"/>
      <c r="H135" s="32"/>
      <c r="I135" s="32"/>
      <c r="J135" s="32"/>
      <c r="K135" s="32"/>
      <c r="L135" s="33"/>
      <c r="M135" s="32"/>
      <c r="N135" s="32"/>
      <c r="O135" s="32"/>
      <c r="P135" s="32"/>
      <c r="Q135" s="33"/>
      <c r="R135" s="50"/>
      <c r="S135" s="55"/>
      <c r="T135" s="55"/>
    </row>
    <row r="136" spans="1:20" s="95" customFormat="1" ht="19.5" customHeight="1">
      <c r="A136" s="51"/>
      <c r="B136" s="51"/>
      <c r="C136" s="52"/>
      <c r="D136" s="53"/>
      <c r="E136" s="53"/>
      <c r="F136" s="54"/>
      <c r="G136" s="31"/>
      <c r="H136" s="32"/>
      <c r="I136" s="32"/>
      <c r="J136" s="32"/>
      <c r="K136" s="32"/>
      <c r="L136" s="33"/>
      <c r="M136" s="32"/>
      <c r="N136" s="32"/>
      <c r="O136" s="32"/>
      <c r="P136" s="32"/>
      <c r="Q136" s="33"/>
      <c r="R136" s="50"/>
      <c r="S136" s="55"/>
      <c r="T136" s="55"/>
    </row>
    <row r="137" spans="1:20" s="95" customFormat="1" ht="19.5" customHeight="1">
      <c r="A137" s="51"/>
      <c r="B137" s="51"/>
      <c r="C137" s="52"/>
      <c r="D137" s="53"/>
      <c r="E137" s="53"/>
      <c r="F137" s="54"/>
      <c r="G137" s="31"/>
      <c r="H137" s="32"/>
      <c r="I137" s="32"/>
      <c r="J137" s="32"/>
      <c r="K137" s="32"/>
      <c r="L137" s="33"/>
      <c r="M137" s="32"/>
      <c r="N137" s="32"/>
      <c r="O137" s="32"/>
      <c r="P137" s="32"/>
      <c r="Q137" s="33"/>
      <c r="R137" s="50"/>
      <c r="S137" s="55"/>
      <c r="T137" s="55"/>
    </row>
    <row r="138" spans="1:20" s="95" customFormat="1" ht="19.5" customHeight="1">
      <c r="A138" s="51"/>
      <c r="B138" s="51"/>
      <c r="C138" s="52"/>
      <c r="D138" s="53"/>
      <c r="E138" s="53"/>
      <c r="F138" s="54"/>
      <c r="G138" s="31"/>
      <c r="H138" s="32"/>
      <c r="I138" s="32"/>
      <c r="J138" s="32"/>
      <c r="K138" s="32"/>
      <c r="L138" s="33"/>
      <c r="M138" s="32"/>
      <c r="N138" s="32"/>
      <c r="O138" s="32"/>
      <c r="P138" s="32"/>
      <c r="Q138" s="33"/>
      <c r="R138" s="50"/>
      <c r="S138" s="55"/>
      <c r="T138" s="55"/>
    </row>
    <row r="139" spans="1:20" s="95" customFormat="1" ht="19.5" customHeight="1">
      <c r="A139" s="51"/>
      <c r="B139" s="51"/>
      <c r="C139" s="52"/>
      <c r="D139" s="53"/>
      <c r="E139" s="53"/>
      <c r="F139" s="54"/>
      <c r="G139" s="31"/>
      <c r="H139" s="32"/>
      <c r="I139" s="32"/>
      <c r="J139" s="32"/>
      <c r="K139" s="32"/>
      <c r="L139" s="33"/>
      <c r="M139" s="32"/>
      <c r="N139" s="32"/>
      <c r="O139" s="32"/>
      <c r="P139" s="32"/>
      <c r="Q139" s="33"/>
      <c r="R139" s="50"/>
      <c r="S139" s="55"/>
      <c r="T139" s="55"/>
    </row>
  </sheetData>
  <mergeCells count="2">
    <mergeCell ref="H9:L9"/>
    <mergeCell ref="M9:Q9"/>
  </mergeCells>
  <printOptions horizontalCentered="1"/>
  <pageMargins left="0" right="0" top="0.25" bottom="1.31" header="0.12" footer="0.47"/>
  <pageSetup fitToHeight="3" fitToWidth="1" horizontalDpi="300" verticalDpi="300" orientation="portrait" paperSize="9" scale="60" r:id="rId2"/>
  <headerFooter alignWithMargins="0">
    <oddFooter>&amp;L&amp;P / &amp;N&amp;R&amp;D / &amp;T</oddFooter>
  </headerFooter>
  <rowBreaks count="1" manualBreakCount="1">
    <brk id="54" max="255" man="1"/>
  </rowBreaks>
  <colBreaks count="1" manualBreakCount="1">
    <brk id="18" min="8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Norbert Podany</dc:creator>
  <cp:keywords/>
  <dc:description/>
  <cp:lastModifiedBy>Heidi</cp:lastModifiedBy>
  <cp:lastPrinted>2008-07-07T12:35:50Z</cp:lastPrinted>
  <dcterms:created xsi:type="dcterms:W3CDTF">1999-07-02T16:06:58Z</dcterms:created>
  <dcterms:modified xsi:type="dcterms:W3CDTF">2008-07-07T12:36:37Z</dcterms:modified>
  <cp:category/>
  <cp:version/>
  <cp:contentType/>
  <cp:contentStatus/>
</cp:coreProperties>
</file>